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30" windowHeight="6495" tabRatio="828" activeTab="0"/>
  </bookViews>
  <sheets>
    <sheet name="ACORDOS E TERMOS _2018" sheetId="1" r:id="rId1"/>
  </sheets>
  <definedNames>
    <definedName name="_xlnm._FilterDatabase" localSheetId="0" hidden="1">'ACORDOS E TERMOS _2018'!$A$1:$Y$395</definedName>
    <definedName name="SHARED_FORMULA_3_267_3_267_0">DATE(YEAR(#REF!)+2,MONTH(#REF!),DAY(#REF!))</definedName>
  </definedNames>
  <calcPr fullCalcOnLoad="1"/>
</workbook>
</file>

<file path=xl/sharedStrings.xml><?xml version="1.0" encoding="utf-8"?>
<sst xmlns="http://schemas.openxmlformats.org/spreadsheetml/2006/main" count="2865" uniqueCount="945">
  <si>
    <t>REGIONAL AAPG</t>
  </si>
  <si>
    <t>POLO</t>
  </si>
  <si>
    <t xml:space="preserve">DATA DA ASSINATURA </t>
  </si>
  <si>
    <t>ARAÇATUBA</t>
  </si>
  <si>
    <t>ALTO ALEGRE</t>
  </si>
  <si>
    <t>ANDRADINA</t>
  </si>
  <si>
    <t>AVANHANDAVA</t>
  </si>
  <si>
    <t>BENTO DE ABREU</t>
  </si>
  <si>
    <t>BILAC</t>
  </si>
  <si>
    <t>BIRIGUI</t>
  </si>
  <si>
    <t>BREJO ALEGRE</t>
  </si>
  <si>
    <t>CASA ARAÇÁ</t>
  </si>
  <si>
    <t>CASA ARAÇATUBA</t>
  </si>
  <si>
    <t>CASTILHO</t>
  </si>
  <si>
    <t>CLEMENTINA</t>
  </si>
  <si>
    <t>GENERAL SALGADO</t>
  </si>
  <si>
    <t>GUARAÇAI</t>
  </si>
  <si>
    <t>GUZOLANDIA</t>
  </si>
  <si>
    <t>ILHA SOLTEIRA</t>
  </si>
  <si>
    <t>JALES</t>
  </si>
  <si>
    <t>LAVINIA</t>
  </si>
  <si>
    <t>LUIZIANIA</t>
  </si>
  <si>
    <t>MURUTINGA DO SUL</t>
  </si>
  <si>
    <t>NOVA CANAA PAULISTA</t>
  </si>
  <si>
    <t>NOVA LUZITANIA</t>
  </si>
  <si>
    <t>PEREIRA BARRETO</t>
  </si>
  <si>
    <t>PIACATU</t>
  </si>
  <si>
    <t>FECHADO</t>
  </si>
  <si>
    <t>REGIONAL ARAÇATUBA</t>
  </si>
  <si>
    <t>RUBIACEA</t>
  </si>
  <si>
    <t>SANTA FÉ DO SUL</t>
  </si>
  <si>
    <t>SANTOPOLIS DO AGUAPEI</t>
  </si>
  <si>
    <t>SUD MENNUCCI</t>
  </si>
  <si>
    <t>VALPARAISO</t>
  </si>
  <si>
    <t>ITAPEVA</t>
  </si>
  <si>
    <t>BARRA DO CHAPEU</t>
  </si>
  <si>
    <t>BOM SUCESSO DE ITARARÉ</t>
  </si>
  <si>
    <t>BURI</t>
  </si>
  <si>
    <t>CAPÃO BONITO</t>
  </si>
  <si>
    <t>FARTURA</t>
  </si>
  <si>
    <t>GUAPIARA</t>
  </si>
  <si>
    <t>ITABERA</t>
  </si>
  <si>
    <t>ITAI</t>
  </si>
  <si>
    <t>ITAPORANGA</t>
  </si>
  <si>
    <t>ITARARÉ</t>
  </si>
  <si>
    <t>NOVA CAMPINA</t>
  </si>
  <si>
    <t>PIRAJU</t>
  </si>
  <si>
    <t>REGIONAL ITAPEVA</t>
  </si>
  <si>
    <t>RIBEIRÃO BRANCO</t>
  </si>
  <si>
    <t>RIBEIRÃO GRANDE</t>
  </si>
  <si>
    <t>RIVERSUL</t>
  </si>
  <si>
    <t>SARUTAIA</t>
  </si>
  <si>
    <t>TAQUARITUBA</t>
  </si>
  <si>
    <t>TAQUARIVAI</t>
  </si>
  <si>
    <t>JUNDIAÍ</t>
  </si>
  <si>
    <t>AGUAI</t>
  </si>
  <si>
    <t>AGUAS DE LINDOIA</t>
  </si>
  <si>
    <t>ATIBAIA</t>
  </si>
  <si>
    <t>BRAGANÇA PAULISTA</t>
  </si>
  <si>
    <t>CABREUVA</t>
  </si>
  <si>
    <t>CAMPINAS</t>
  </si>
  <si>
    <t>CASA CAMPINAS (ANTIGA ANHANGUERA II)</t>
  </si>
  <si>
    <t>CASA JEQUITIBÁ</t>
  </si>
  <si>
    <t>CASA MAESTRO CARLOS GOMES (ANTIGA ANHANGUERA I)</t>
  </si>
  <si>
    <t>ELIAS FAUSTO</t>
  </si>
  <si>
    <t>ESPIRITO SANTO DO PINHAL</t>
  </si>
  <si>
    <t>ESTIVA GERBI</t>
  </si>
  <si>
    <t>INDAIATUBA</t>
  </si>
  <si>
    <t>IRACEMAPOLIS</t>
  </si>
  <si>
    <t>MONTE MOR</t>
  </si>
  <si>
    <t>NELSON MANDELA</t>
  </si>
  <si>
    <t>NOVA ODESSA</t>
  </si>
  <si>
    <t>PEDREIRA</t>
  </si>
  <si>
    <t>PIRACAIA</t>
  </si>
  <si>
    <t>PIRACICABA</t>
  </si>
  <si>
    <t>RAFARD</t>
  </si>
  <si>
    <t xml:space="preserve">REGIONAL JUNDIAI </t>
  </si>
  <si>
    <t>SANTA BARBARA D' OESTE</t>
  </si>
  <si>
    <t>SANTO ANTONIO DA POSSE</t>
  </si>
  <si>
    <t>SANTO ANTONIO DO JARDIM</t>
  </si>
  <si>
    <t>SERRA NEGRA</t>
  </si>
  <si>
    <t>SUMARE</t>
  </si>
  <si>
    <t>VINHEDO</t>
  </si>
  <si>
    <t>MARÍLIA</t>
  </si>
  <si>
    <t>ALVARO DE CARVALHO</t>
  </si>
  <si>
    <t>ARCO IRIS</t>
  </si>
  <si>
    <t>ASSIS</t>
  </si>
  <si>
    <t>BASTOS</t>
  </si>
  <si>
    <t>BAURU</t>
  </si>
  <si>
    <t>CAMPOS NOVOS PAULISTA</t>
  </si>
  <si>
    <t>CANDIDO MOTA</t>
  </si>
  <si>
    <t>CASA BAURU</t>
  </si>
  <si>
    <t>CASA MARÍLIA</t>
  </si>
  <si>
    <t>CASA RIO DOURADO – LINS II</t>
  </si>
  <si>
    <t xml:space="preserve">CASA VITÓRIA RÉGIA – LINS I </t>
  </si>
  <si>
    <t>ECHAPORÃ</t>
  </si>
  <si>
    <t>HERCULÂNDIA</t>
  </si>
  <si>
    <t>IBIRAREMA</t>
  </si>
  <si>
    <t>LEGIÃO MIRIM DE PIRATININGA</t>
  </si>
  <si>
    <t>LINS</t>
  </si>
  <si>
    <t>MARACAI</t>
  </si>
  <si>
    <t>OCAUÇU</t>
  </si>
  <si>
    <t>ORIENTE</t>
  </si>
  <si>
    <t>OURINHOS</t>
  </si>
  <si>
    <t xml:space="preserve">PALMITAL </t>
  </si>
  <si>
    <t>PARAPUÃ</t>
  </si>
  <si>
    <t>PROMISSÃO</t>
  </si>
  <si>
    <t>QUATA</t>
  </si>
  <si>
    <t>REGIONAL MARÍLIA</t>
  </si>
  <si>
    <t>RIBEIRÃO DO SUL</t>
  </si>
  <si>
    <t>RINOPOLIS</t>
  </si>
  <si>
    <t>SABINO</t>
  </si>
  <si>
    <t>SALTO GRANDE</t>
  </si>
  <si>
    <t>SANTA CRUZ DO RIO PARDO</t>
  </si>
  <si>
    <t>TUPA</t>
  </si>
  <si>
    <t>VERA CRUZ</t>
  </si>
  <si>
    <t>PRESIDENTE PRUDENTE</t>
  </si>
  <si>
    <t>ADAMANTINA</t>
  </si>
  <si>
    <t>ALVARES MACHADO</t>
  </si>
  <si>
    <t>ANHUMAS</t>
  </si>
  <si>
    <t>CAIABU</t>
  </si>
  <si>
    <t>CASA IRAPURU I</t>
  </si>
  <si>
    <t>CASA IRAPURU II</t>
  </si>
  <si>
    <t>DRACENA</t>
  </si>
  <si>
    <t xml:space="preserve">EMILIANOPOLIS </t>
  </si>
  <si>
    <t>ESTRELA DO NORTE</t>
  </si>
  <si>
    <t>INDIANA</t>
  </si>
  <si>
    <t>INUBIA PAULISTA</t>
  </si>
  <si>
    <t>IRAPURU</t>
  </si>
  <si>
    <t>JOÃO RAMALHO</t>
  </si>
  <si>
    <t>JUNQUEIROPOLIS</t>
  </si>
  <si>
    <t>LAR FRANCISCO FRANCO – RANCHARIA</t>
  </si>
  <si>
    <t>MARTINOPOLIS</t>
  </si>
  <si>
    <t>MIRANTE DO PARANAPANEMA</t>
  </si>
  <si>
    <t>NANTES</t>
  </si>
  <si>
    <t>NARANDIBA</t>
  </si>
  <si>
    <t>OSVALDO CRUZ</t>
  </si>
  <si>
    <t>OURO VERDE</t>
  </si>
  <si>
    <t>PIQUEROBI</t>
  </si>
  <si>
    <t>PIRAPOZINHO</t>
  </si>
  <si>
    <t>PRESIDENTE BERNADES</t>
  </si>
  <si>
    <t>PRESIDENTE VENCESLAU</t>
  </si>
  <si>
    <t>REGENTE FEIJO</t>
  </si>
  <si>
    <t>REGIONAL PRESIDENTE PRUDENTE</t>
  </si>
  <si>
    <t>ROSANA</t>
  </si>
  <si>
    <t>SAGRES</t>
  </si>
  <si>
    <t>SANDOVALINA</t>
  </si>
  <si>
    <t>SANTO EXPEDITO</t>
  </si>
  <si>
    <t>TACIBA</t>
  </si>
  <si>
    <t>TARABAI</t>
  </si>
  <si>
    <t>TEODORO SAMPAIO / PONTAL DO PARANAPANEMA</t>
  </si>
  <si>
    <t>TUPI PAULISTA</t>
  </si>
  <si>
    <t>RIBEIRÃO PRETO</t>
  </si>
  <si>
    <t>ACIF FRANCA</t>
  </si>
  <si>
    <t>ALTINOPOLIS</t>
  </si>
  <si>
    <t>BARRINHA</t>
  </si>
  <si>
    <t>BATATAIS</t>
  </si>
  <si>
    <t>BEBEDOURO</t>
  </si>
  <si>
    <t>BRODOWSKI</t>
  </si>
  <si>
    <t>CAJURU</t>
  </si>
  <si>
    <t>CÂNDIDO RODRIGUES</t>
  </si>
  <si>
    <t xml:space="preserve">CASA OURO VERDE </t>
  </si>
  <si>
    <t>CASA RIO PARDO</t>
  </si>
  <si>
    <t>CASA SERTÃOZINHO</t>
  </si>
  <si>
    <t xml:space="preserve">CASA TAQUARITINGA </t>
  </si>
  <si>
    <t>CRAVINHOS</t>
  </si>
  <si>
    <t>DUMONT</t>
  </si>
  <si>
    <t>GUARÁ</t>
  </si>
  <si>
    <t>IGARAPAVA</t>
  </si>
  <si>
    <t>INSTITUTO OSWALDO RIBEIRO MENDONCA – GUAIRA</t>
  </si>
  <si>
    <t>ITIRAPUA</t>
  </si>
  <si>
    <t>ITUVERAVA</t>
  </si>
  <si>
    <t>JABORANDI</t>
  </si>
  <si>
    <t>JABOTICABAL</t>
  </si>
  <si>
    <t>MIGUELOPOLIS</t>
  </si>
  <si>
    <t>MONTE ALTO</t>
  </si>
  <si>
    <t>MONTE AZUL PAULISTA</t>
  </si>
  <si>
    <t>RIBEIRAO PRETO</t>
  </si>
  <si>
    <t>SANTA CRUZ DA ESPERANCA</t>
  </si>
  <si>
    <t>SANTA ROSA DE VITERBO</t>
  </si>
  <si>
    <t>SÃO JOAQUIM DA BARRA</t>
  </si>
  <si>
    <t>SÃO SIMAO</t>
  </si>
  <si>
    <t>SERTAOZINHO</t>
  </si>
  <si>
    <t>TAQUARITINGA</t>
  </si>
  <si>
    <t>SÃO CARLOS</t>
  </si>
  <si>
    <t>ARARAQUARA</t>
  </si>
  <si>
    <t>BARIRI</t>
  </si>
  <si>
    <t>BARRA BONITA</t>
  </si>
  <si>
    <t>BOA ESPERANÇA DO SUL</t>
  </si>
  <si>
    <t>CACONDE</t>
  </si>
  <si>
    <t>CASA ARARAQUARA (UI)</t>
  </si>
  <si>
    <t>CASA ARARAQUARA (UIP)</t>
  </si>
  <si>
    <t>CORDEIRÓPOLIS</t>
  </si>
  <si>
    <t>DOIS CORREGOS</t>
  </si>
  <si>
    <t>IBITINGA</t>
  </si>
  <si>
    <t>IGARAÇU DO TIETE</t>
  </si>
  <si>
    <t>ITÁPOLIS</t>
  </si>
  <si>
    <t>LENÇOIS PAULISTA</t>
  </si>
  <si>
    <t>MACATUBA</t>
  </si>
  <si>
    <t>MINEIROS DO TIETE</t>
  </si>
  <si>
    <t>NOVA EUROPA</t>
  </si>
  <si>
    <t>PEDERNEIRAS</t>
  </si>
  <si>
    <t>PIRASSUNUNGA</t>
  </si>
  <si>
    <t>PORTO FERREIRA</t>
  </si>
  <si>
    <t>REGIONAL JAU</t>
  </si>
  <si>
    <t>REGIONAL SÃO CARLOS</t>
  </si>
  <si>
    <t>RINCÃO</t>
  </si>
  <si>
    <t>RIO CLARO</t>
  </si>
  <si>
    <t>SANTA GERTRUDES</t>
  </si>
  <si>
    <t>SANTA MARIA DA SERRA</t>
  </si>
  <si>
    <t>SÃO JOSÉ DO RIO PARDO</t>
  </si>
  <si>
    <t>SÃO SEBASTIÃO DA GRAMA</t>
  </si>
  <si>
    <t>TABATINGA</t>
  </si>
  <si>
    <t>TAMBAU</t>
  </si>
  <si>
    <t>TAPIRATIBA</t>
  </si>
  <si>
    <t>VARGEM GRANDE DO SUL</t>
  </si>
  <si>
    <t>SÃO JOSÉ DO RIO PRETO</t>
  </si>
  <si>
    <t>ALTAIR</t>
  </si>
  <si>
    <t>BALSAMO</t>
  </si>
  <si>
    <t>BARRETOS</t>
  </si>
  <si>
    <t>CASA MIRASSOL</t>
  </si>
  <si>
    <t>COSMORAMA</t>
  </si>
  <si>
    <t>FERNANDOPOLIS</t>
  </si>
  <si>
    <t>IBIRÁ</t>
  </si>
  <si>
    <t>ICÉM</t>
  </si>
  <si>
    <t>IPIGUA</t>
  </si>
  <si>
    <t>JOSÉ BONIFÁCIO</t>
  </si>
  <si>
    <t>MIRASSOL</t>
  </si>
  <si>
    <t>NIPOÃ</t>
  </si>
  <si>
    <t>NOVA GRANADA</t>
  </si>
  <si>
    <t>NOVO HORIZONTE</t>
  </si>
  <si>
    <t>ONDA VERDE</t>
  </si>
  <si>
    <t>OUROESTE</t>
  </si>
  <si>
    <t>PALESTINA</t>
  </si>
  <si>
    <t>PALMARES PAULISTA</t>
  </si>
  <si>
    <t>PAULO DE FARIA</t>
  </si>
  <si>
    <t>PORTIRENDABA</t>
  </si>
  <si>
    <t>REGIONAL SÃO JOSÉ DO RIO PRETO</t>
  </si>
  <si>
    <t>RIOLÂNDIA</t>
  </si>
  <si>
    <t>SANTA ADÉLIA</t>
  </si>
  <si>
    <t>SEVERINIA</t>
  </si>
  <si>
    <t>TANABI</t>
  </si>
  <si>
    <t>UBARANA</t>
  </si>
  <si>
    <t>URUPÊS</t>
  </si>
  <si>
    <t>VOTUPORANGA</t>
  </si>
  <si>
    <t>SÃO JOSÉ DOS CAMPOS</t>
  </si>
  <si>
    <t>APARECIDA</t>
  </si>
  <si>
    <t>AREIAS</t>
  </si>
  <si>
    <t>CAÇAPAVA</t>
  </si>
  <si>
    <t>CACHOEIRA PAULISTA</t>
  </si>
  <si>
    <t>CAMPOS DO JORDÃO</t>
  </si>
  <si>
    <t>CASA JACAREÍ</t>
  </si>
  <si>
    <t>DISTRITO DE MOREIRA CESAR – PINDAMONHANGABA</t>
  </si>
  <si>
    <t>FUNDACC – CARAGUATATUBA</t>
  </si>
  <si>
    <t>GUARATINGUETÁ</t>
  </si>
  <si>
    <t>ILHABELA</t>
  </si>
  <si>
    <t>LAGOINHA</t>
  </si>
  <si>
    <t>LORENA</t>
  </si>
  <si>
    <t>NATIVIDADE DA SERRA</t>
  </si>
  <si>
    <t>PARAIBUNA</t>
  </si>
  <si>
    <t>PINDAMONHANGABA (ARARETAMA)</t>
  </si>
  <si>
    <t>PIQUETE</t>
  </si>
  <si>
    <t>REGIONAL SÃO JOSÉ DOS CAMPOS - CASSIANO RICARDO</t>
  </si>
  <si>
    <t>ROSEIRA</t>
  </si>
  <si>
    <t>SÃO FRANCISCO XAVIER – SÃO JOSÉ DOS CAMPOS</t>
  </si>
  <si>
    <t>SÃO LUIZ DO PARAITINGA</t>
  </si>
  <si>
    <t>SILVEIRAS</t>
  </si>
  <si>
    <t>TAUBATÉ</t>
  </si>
  <si>
    <t>UBATUBA</t>
  </si>
  <si>
    <t>SÃO PAULO</t>
  </si>
  <si>
    <t>CASA CHIQUINHA GONZAGA (CI)</t>
  </si>
  <si>
    <t>CASA FEMININA PARADA DE TAIPAS</t>
  </si>
  <si>
    <t>CASA GUARUJÁ (CI)</t>
  </si>
  <si>
    <t>CASA GUARUJÁ (CIP)</t>
  </si>
  <si>
    <t xml:space="preserve">CASA IPÊ (UI 22) </t>
  </si>
  <si>
    <t>CASA ITAQUAQUECETUBA</t>
  </si>
  <si>
    <t>CASA JUQUIÁ</t>
  </si>
  <si>
    <t>CASA MONGAGUÁ</t>
  </si>
  <si>
    <t xml:space="preserve">CASA NOVO TEMPO </t>
  </si>
  <si>
    <t>CASA PERUÍBE</t>
  </si>
  <si>
    <t>CASA PIRITUBA</t>
  </si>
  <si>
    <t>CASA RIO NEGRO (ANTIGA UI 25) – FRANCO DA ROCHA</t>
  </si>
  <si>
    <t>CASA RIO NILO (UIP 10)</t>
  </si>
  <si>
    <t>CASA RIO PARANÁ (UIP 07)</t>
  </si>
  <si>
    <t>CASA RIO TÂMISA (ANTIGA UI 36)</t>
  </si>
  <si>
    <t>CASA RIO TOCANTINS (UIP 11)</t>
  </si>
  <si>
    <t>CASA RUTH PISTORI</t>
  </si>
  <si>
    <t>CASA TAPAJÓS (ANTIGA UI 29) – FRANCO DA ROCHA</t>
  </si>
  <si>
    <t>CASA VILA LEOPOLDINA</t>
  </si>
  <si>
    <t>CASA NOVA AROEIRA</t>
  </si>
  <si>
    <t>CASA VILA SÃO VICENTE</t>
  </si>
  <si>
    <t>ILHA COMPRIDA</t>
  </si>
  <si>
    <t>ITANHAEM</t>
  </si>
  <si>
    <t>ITARIRI</t>
  </si>
  <si>
    <t>MIRACATU</t>
  </si>
  <si>
    <t>MONGAGUA</t>
  </si>
  <si>
    <t>PEDRO DE TOLEDO</t>
  </si>
  <si>
    <t>PERUIBE</t>
  </si>
  <si>
    <t>REGIONAL SANTOS</t>
  </si>
  <si>
    <t>REGISTRO</t>
  </si>
  <si>
    <t>SÃO VICENTE</t>
  </si>
  <si>
    <t>SETE BARRAS</t>
  </si>
  <si>
    <t>SOROCABA</t>
  </si>
  <si>
    <t>ARAÇOIABA DA SERRA</t>
  </si>
  <si>
    <t>AVARÉ</t>
  </si>
  <si>
    <t>BOTUCATU</t>
  </si>
  <si>
    <t>CAPELA DO ALTO</t>
  </si>
  <si>
    <t>CASA BOTUCATU</t>
  </si>
  <si>
    <t>CASA CERQUEIRA CÉSAR 1 (FEMININA)</t>
  </si>
  <si>
    <t>CASA CERQUEIRA CÉSAR 2 (FEMININA)</t>
  </si>
  <si>
    <t>CASA IARAS I (ANTIGA RIO NOVO)</t>
  </si>
  <si>
    <t>CASA IARAS II ( ANTIGA TRÊS RIOS)</t>
  </si>
  <si>
    <t>CASA SOROCABA 1 (DOM LUCIANO )</t>
  </si>
  <si>
    <t>CASA SOROCABA 2 (DOM LUCIANO )</t>
  </si>
  <si>
    <t>CERQUILHO</t>
  </si>
  <si>
    <t>CESIM - Centro Social Irmã Madalena - Itapetininga</t>
  </si>
  <si>
    <t>CONCHAS</t>
  </si>
  <si>
    <t>GUAREÍ</t>
  </si>
  <si>
    <t>IBIÚNA</t>
  </si>
  <si>
    <t>ITATINGA</t>
  </si>
  <si>
    <t>ITÚ</t>
  </si>
  <si>
    <t>MAIRINQUE</t>
  </si>
  <si>
    <t>PIEDADE</t>
  </si>
  <si>
    <t>PILAR DO SUL</t>
  </si>
  <si>
    <t>REGIONAL SOROCABA</t>
  </si>
  <si>
    <t>SALTO</t>
  </si>
  <si>
    <t>SÃO MANUEL</t>
  </si>
  <si>
    <t>SÃO MIGUEL ARCANJO</t>
  </si>
  <si>
    <t>SÃO ROQUE</t>
  </si>
  <si>
    <t>TIETÊ</t>
  </si>
  <si>
    <t>SÃO JOSÉ DOS CAMPOS - PREFEITURA</t>
  </si>
  <si>
    <t>DENTRO DO PRAZO</t>
  </si>
  <si>
    <t xml:space="preserve">CASA NELSON MANDELA </t>
  </si>
  <si>
    <t xml:space="preserve">CASA CERQUEIRA CÉSAR 3 </t>
  </si>
  <si>
    <t>CASA SOROCABA 3 (MÓDULO 1 / 2 e 3)</t>
  </si>
  <si>
    <t>FUNDAÇÃO CASA</t>
  </si>
  <si>
    <t xml:space="preserve">CASA TAUBATÉ </t>
  </si>
  <si>
    <t>CASA MADRE TEREZA DE CALCUTÁ 1</t>
  </si>
  <si>
    <t xml:space="preserve">CASA MADRE TEREZA DE CALCUTÁ 2 </t>
  </si>
  <si>
    <t>HOJE</t>
  </si>
  <si>
    <t>POLO REGIONAL</t>
  </si>
  <si>
    <t>POLO CASA</t>
  </si>
  <si>
    <t>TIPO/STATUS</t>
  </si>
  <si>
    <t>DATA DE VENCIMENTO</t>
  </si>
  <si>
    <t>ALERTA DE VENCIMENTO 
(3 MESES)</t>
  </si>
  <si>
    <t>SITUAÇÃO</t>
  </si>
  <si>
    <t>SITUAÇÃO 1</t>
  </si>
  <si>
    <t>SITUAÇÃO 2</t>
  </si>
  <si>
    <t>VENCIDO</t>
  </si>
  <si>
    <t>VOTORANTIM</t>
  </si>
  <si>
    <t>CASA OSASCO I</t>
  </si>
  <si>
    <t>CASA NOVA VIDA</t>
  </si>
  <si>
    <t>SITUAÇÃO no JURIDICO</t>
  </si>
  <si>
    <t>IPUÃ</t>
  </si>
  <si>
    <t>CASA OSASCO II</t>
  </si>
  <si>
    <t>CASA ESPERANÇA - ITAPETININGA</t>
  </si>
  <si>
    <t>CASA NOGUEIRA</t>
  </si>
  <si>
    <t>SANTOS ZONA NOROESTE</t>
  </si>
  <si>
    <t>CNPJ</t>
  </si>
  <si>
    <t>PREFEITURA</t>
  </si>
  <si>
    <t>Instrumento: Acordo de Cooperação/ Termo de Parceria</t>
  </si>
  <si>
    <t>OBJETO</t>
  </si>
  <si>
    <t>A  atuação conjunta das Partes para o desenvolvimento das atividades musicais do Projeto Guri com crianças, adolescentes e jovens do Município, contando com o envolvimento da comunidade local.</t>
  </si>
  <si>
    <t>VALOR</t>
  </si>
  <si>
    <t>-</t>
  </si>
  <si>
    <t>OBSERVAÇOES</t>
  </si>
  <si>
    <t>44.440.121/0001-20</t>
  </si>
  <si>
    <t>44.428.506/0001-71</t>
  </si>
  <si>
    <t>45.665.890/0001-99</t>
  </si>
  <si>
    <t>45.447.944/0001-87</t>
  </si>
  <si>
    <t>44.430.783/0001-19</t>
  </si>
  <si>
    <t>46.151.718/0001-80</t>
  </si>
  <si>
    <t>03.176.058/0001-89</t>
  </si>
  <si>
    <t>01.614.087/0001-50</t>
  </si>
  <si>
    <t>45.663.556/0001-04</t>
  </si>
  <si>
    <t>47.346.275/0001-45</t>
  </si>
  <si>
    <t>45.660.610/0001-50</t>
  </si>
  <si>
    <t>51.104.552/0001-80</t>
  </si>
  <si>
    <t>45.746.112/0001-24</t>
  </si>
  <si>
    <t>59.754.648/0001-04</t>
  </si>
  <si>
    <t>45.131.885/0001-04</t>
  </si>
  <si>
    <t>44.437.820/001-10</t>
  </si>
  <si>
    <t>44.441.558/0001-88</t>
  </si>
  <si>
    <t>44.430.221/0001-75</t>
  </si>
  <si>
    <t>65.711.954/0001-58</t>
  </si>
  <si>
    <t>53.099.149/0001-36</t>
  </si>
  <si>
    <t>44.446.904/0001-10</t>
  </si>
  <si>
    <t>44.431.245/0001-49</t>
  </si>
  <si>
    <t>45.511.847/0001-79</t>
  </si>
  <si>
    <t>44.437.549/001-13</t>
  </si>
  <si>
    <t>45.138.070/0001-49</t>
  </si>
  <si>
    <t>44.445.149/0001/36</t>
  </si>
  <si>
    <t>45.746.120/0001-70</t>
  </si>
  <si>
    <t>72.836.588/0001-29</t>
  </si>
  <si>
    <t xml:space="preserve">A Igreja já assinou o termo, mas ainda falta colher a assinatura da Prefeitura. </t>
  </si>
  <si>
    <t>067.360.396/0001-59</t>
  </si>
  <si>
    <t>060.123.064/0001-01</t>
  </si>
  <si>
    <t>046.634.382/0001-06</t>
  </si>
  <si>
    <t>046.634.259/0001-95</t>
  </si>
  <si>
    <t>046.223.707/0001-68</t>
  </si>
  <si>
    <t>046.634.275/0001-88</t>
  </si>
  <si>
    <t>046.634.374/0001-60</t>
  </si>
  <si>
    <t>046.634.200/0001-05</t>
  </si>
  <si>
    <t>046.634.408/0001-16</t>
  </si>
  <si>
    <t>046.634.390/0001-52</t>
  </si>
  <si>
    <t>060.123.072/0001-58</t>
  </si>
  <si>
    <t>046.223.699/0001-50</t>
  </si>
  <si>
    <t>046.634.458/0001-77</t>
  </si>
  <si>
    <t>046.634.366/0001-13</t>
  </si>
  <si>
    <t>067.360.446/0001-06</t>
  </si>
  <si>
    <t>046.634.416/0001-62</t>
  </si>
  <si>
    <t>046.223.731/0001-05</t>
  </si>
  <si>
    <t>046.634.218/0001-07</t>
  </si>
  <si>
    <t>060.123.049/0001-63</t>
  </si>
  <si>
    <t>PREFEITURA MUNICIPAL DE AGUAÍ</t>
  </si>
  <si>
    <t>46.425.229/0001-79</t>
  </si>
  <si>
    <t>ACORDO DE COOPERAÇÃO</t>
  </si>
  <si>
    <t>PREFEITURA MUNICIPAL DA ESTÂNCIA DE ÁGUAS DE LINDÓIA</t>
  </si>
  <si>
    <t>46.439.683/0001-89</t>
  </si>
  <si>
    <t>PREFEITURA MUNICIPAL DA ESTÂNCIA DE ATIBAIA</t>
  </si>
  <si>
    <t>45.279.635/0001-08</t>
  </si>
  <si>
    <t>PREFEITURA MUNICIPAL DA ESTÂNCIA DE BRAGANÇA PAULISTA</t>
  </si>
  <si>
    <t>46.3527.460/001-65</t>
  </si>
  <si>
    <t>TERMO DE PARCERIA</t>
  </si>
  <si>
    <t>PREFEITURA MUNICIPAL DE CABREÚVA</t>
  </si>
  <si>
    <t>46.634.432/0001-55</t>
  </si>
  <si>
    <t>PREFEITURA MUNICIPAL DE CAMPINAS</t>
  </si>
  <si>
    <t>51.885.242/0001-40</t>
  </si>
  <si>
    <t>PREFEITURA MUNICIPAL DE ELIAS FAUSTO</t>
  </si>
  <si>
    <t>44.723.740/0001-21</t>
  </si>
  <si>
    <t>PREFEITURA MUNICIPAL DE ESPÍRTO SANTO DO PINHAL</t>
  </si>
  <si>
    <t>45.739.083/0001-73</t>
  </si>
  <si>
    <t>PREFEITURA MUNICIPAL DE ESTIVA GERBI</t>
  </si>
  <si>
    <t>67.168.856/0001-41</t>
  </si>
  <si>
    <t>PREFEITURA MUNICIPAL DE INDAIATUBA</t>
  </si>
  <si>
    <t>44.733.608/0001-09</t>
  </si>
  <si>
    <t>PREFEITURA MUNICIPAL DE IRACEMÁPOLIS</t>
  </si>
  <si>
    <t>45.786.159/0001-11</t>
  </si>
  <si>
    <t>PREFEITURA MUNICIPAL DE MONTE MOR</t>
  </si>
  <si>
    <t>45.787.652/0001-56</t>
  </si>
  <si>
    <t>PREFEITURA MUNICIPAL DE NOVA ODESSA</t>
  </si>
  <si>
    <t>45.781.184/0001-02</t>
  </si>
  <si>
    <t>PREFEITURA MUNICIPAL DE PEDREIRA</t>
  </si>
  <si>
    <t>46.410.775/0001-36</t>
  </si>
  <si>
    <t>PREFEITURA MUNICIPAL DE PIRACAIA</t>
  </si>
  <si>
    <t>45.279.627/0001-61</t>
  </si>
  <si>
    <t>PREFEITURA MUNICIPAL DE PIRACICABA</t>
  </si>
  <si>
    <t>46.341.038.0001-29</t>
  </si>
  <si>
    <t>PREFEITURA MUNICIPAL DE RAFARD</t>
  </si>
  <si>
    <t>44.723.757/0001-89</t>
  </si>
  <si>
    <t>PREFEITURA MUNICIPAL DE JUNDIAÍ</t>
  </si>
  <si>
    <t>45.780.103/0001-50</t>
  </si>
  <si>
    <t>PREFEITURA MUNICIPAL DE SANTA BÁRBARA DÓESTE</t>
  </si>
  <si>
    <t>46.422.408/0001-52</t>
  </si>
  <si>
    <t>PREFEITURA MUNICIPAL DE SANTO ANTONIO DE POSSE</t>
  </si>
  <si>
    <t>45.331.196/0001-35</t>
  </si>
  <si>
    <t>PREFEITURA MUNICIPAL DE SANTO ANTONIO DO JARDIM</t>
  </si>
  <si>
    <t>45.739.091/0001-98</t>
  </si>
  <si>
    <t>PREFEITURA MUNICIPAL DA ESTÂNCIA DE SERRA NEGRA</t>
  </si>
  <si>
    <t>44.8476.630/001-11</t>
  </si>
  <si>
    <t>PREFEITURA MUNICIPAL DE SUMARÉ</t>
  </si>
  <si>
    <t>45.787.660/0001-00</t>
  </si>
  <si>
    <t>PREFEITURA MUNICIPAL DE VINHEDO</t>
  </si>
  <si>
    <t>46.446.696/0001-85</t>
  </si>
  <si>
    <t>AGUARDANDO APENAS O ENVIO DO PARCEIRO DAS VIAS ORIGINAIS DO ANEXO TÉCNICO QUE VEIO FALTANDO</t>
  </si>
  <si>
    <t>RENOVAÇÃO EM ANDAMENTO – DOCUMENTOS ENVIADOS AO POLO</t>
  </si>
  <si>
    <t>PARCEIRO PEDIU REVISÃO DE CLÁUSULA – AGUARDANDO ASSINATURA E AS VIAS ORIGNAIS DO PARCEIRO</t>
  </si>
  <si>
    <t>HÁ UM TERMO DE ADITAMENTO DESSE POLO COM DATA DE 25/09/15- VÁLIDO POR 36 MESES</t>
  </si>
  <si>
    <t xml:space="preserve">AGUARDANDO ENVIO DO PARCEIRO DAS VIAS ORIGINAIS </t>
  </si>
  <si>
    <t>AGUARDANDO ENVIO DO PARCEIRO DAS VIAS ORIGINAIS – HOUVE ERRO NA DATA DO DOCUMENTO</t>
  </si>
  <si>
    <t>AGUARDANDO ENVIO DO PARCEIRO DAS VIAS ORIGINAIS – HOUVE ERRO NO NOME DO POLO DO DOCUMENTO</t>
  </si>
  <si>
    <t>EM PROCESSO DE RENOVAÇÃO</t>
  </si>
  <si>
    <t>PREFEITURA MUNICIPAL DE ÁLVARO DE CARVALHO</t>
  </si>
  <si>
    <t>44.518.488/0001-19</t>
  </si>
  <si>
    <t>PREFEITURA MUNICIPAL DE ARCO ÍRIS</t>
  </si>
  <si>
    <t>01.612.853/0001-47</t>
  </si>
  <si>
    <t>,</t>
  </si>
  <si>
    <t>PREFEITURA MUNICIPAL DE ASSIS</t>
  </si>
  <si>
    <t>46.179.941/0001-35</t>
  </si>
  <si>
    <t>PREFEITURA MUNICIPAL DE BASTOS</t>
  </si>
  <si>
    <t>45.547.403/0001-93</t>
  </si>
  <si>
    <t>PREFEITURA MUNICIPAL DE BAURU</t>
  </si>
  <si>
    <t>46.137.410/0001-80</t>
  </si>
  <si>
    <t>PREFEITURA MUNICIPAL DE CAMPOS NOVOS PAULISTA</t>
  </si>
  <si>
    <t>46.787.644/0001-72</t>
  </si>
  <si>
    <t>PREFEITURA MUNICIPAL DE CÂNDIDO MOTA</t>
  </si>
  <si>
    <t>46.179.958/0001-92</t>
  </si>
  <si>
    <t>PREFEITURA MUNICIPAL DE ECHAPORÃ</t>
  </si>
  <si>
    <t>44.470.300/0001-00</t>
  </si>
  <si>
    <t>PREFEITURA MUNICIPAL DE HERCULÂNDIA</t>
  </si>
  <si>
    <t>44.568.277/0001-90</t>
  </si>
  <si>
    <t>PREFEITURA MUNICIPAL DE IBIRAREMA</t>
  </si>
  <si>
    <t>46.211.694/0001-07</t>
  </si>
  <si>
    <t>PREFEITURA MUNICIPAL DE PIRATININGA</t>
  </si>
  <si>
    <t>46.137.451/0001-76</t>
  </si>
  <si>
    <t>47.640.305/0001-21</t>
  </si>
  <si>
    <t>PREFEITURA MUNICIPAL DE LINS</t>
  </si>
  <si>
    <t>44.531.788/0001-38</t>
  </si>
  <si>
    <t>PREFEITURA MUNICIPAL DE MARACAÍ</t>
  </si>
  <si>
    <t>44.494.136/0001-70</t>
  </si>
  <si>
    <t>PREFEITURA MUNICIPAL DE OCAUÇU</t>
  </si>
  <si>
    <t>44.482.248/0001-01</t>
  </si>
  <si>
    <t>PREFEITURA MUNICIPAL DE ORIENTE</t>
  </si>
  <si>
    <t>44.482.552/0001-59</t>
  </si>
  <si>
    <t>PREFEITURA MUNICIPAL DE OURINHOS</t>
  </si>
  <si>
    <t>53.415.717/0001-60</t>
  </si>
  <si>
    <t>PREFEITURA MUNICIPAL DE PALMITAL</t>
  </si>
  <si>
    <t>44.543.981/0001-99</t>
  </si>
  <si>
    <t>PREFEITURA MUNICIPAL DE PARAPUÃ</t>
  </si>
  <si>
    <t>53.300.331/0001-03</t>
  </si>
  <si>
    <t>PREFEITURA MUNICIPAL DE PROMISSÃO</t>
  </si>
  <si>
    <t>44.558.856/0001-52</t>
  </si>
  <si>
    <t>PREFEITURA MUNICIPAL DE QUATÁ</t>
  </si>
  <si>
    <t>44.547.313/0001-30</t>
  </si>
  <si>
    <t>PREFEITURA MUNICIPAL DE MARÍLIA</t>
  </si>
  <si>
    <t>44.477.909/0001-00</t>
  </si>
  <si>
    <t>PREFEITURA MUNICIPAL DE RIBEIRÃO DO SUL</t>
  </si>
  <si>
    <t>46.211.702/0001-15</t>
  </si>
  <si>
    <t>PREFEITURA MUNICIPAL DE RINÓPOLIS</t>
  </si>
  <si>
    <t>46.478.053/0001-13</t>
  </si>
  <si>
    <t>PREFEITURA MUNICIPAL DE SABINO</t>
  </si>
  <si>
    <t>44.534.089/0001-41</t>
  </si>
  <si>
    <t>PREFEITURA MUNICIPAL DE SALTO GRANDE</t>
  </si>
  <si>
    <t>46.211.686/0001-60</t>
  </si>
  <si>
    <t>PREFEITURA MUNICIPAL DE SANTA CRUZ DO RIO PARDO</t>
  </si>
  <si>
    <t>46.231.890/0001-43</t>
  </si>
  <si>
    <t>PREFEITURA MUNICIPAL DE TUPÃ</t>
  </si>
  <si>
    <t>44.573.087/0001-61</t>
  </si>
  <si>
    <t>PREFEITURA MUNICIPAL DE VERA CRUZ</t>
  </si>
  <si>
    <t>72.887.078/0001-80</t>
  </si>
  <si>
    <t>PREFEITURA MUNICIPAL DE ADAMANTINA</t>
  </si>
  <si>
    <t>43.008.291/0001-77</t>
  </si>
  <si>
    <t>PREFEITURA MUNICIPAL DE ALVARES MACHADO</t>
  </si>
  <si>
    <t>43.206.424/0001-10</t>
  </si>
  <si>
    <t>PREFEITURA MUNICIPAL DE ANHUMAS</t>
  </si>
  <si>
    <t>44.853.331/0004-40</t>
  </si>
  <si>
    <t>PREFEITURA MUNICIPAL DE CAIABU</t>
  </si>
  <si>
    <t>44.853.505/0001-74</t>
  </si>
  <si>
    <t>PREFEITURA MUNICIPAL DE DRACENA</t>
  </si>
  <si>
    <t>44.880.060/0001-11</t>
  </si>
  <si>
    <t>PREFEITURA MUNICIPAL DE EMILIANOPOLIS</t>
  </si>
  <si>
    <t>67.662.544/0001-90</t>
  </si>
  <si>
    <t>PREFEITURA MUNICIPAL DE ESTRELA DO NORTE</t>
  </si>
  <si>
    <t>46.449.682/0001-15</t>
  </si>
  <si>
    <t>PREFEITURA MUNICIPAL DE INDIANA</t>
  </si>
  <si>
    <t>49.520.133/0001-88</t>
  </si>
  <si>
    <t>PREFEITURA MUNICIPAL DE INUBIA PAULISTA</t>
  </si>
  <si>
    <t>44.919.611/0001-03</t>
  </si>
  <si>
    <t>PREFEITURA MUNICIPAL DE IRAPURU</t>
  </si>
  <si>
    <t>44.926.723/0001-91</t>
  </si>
  <si>
    <t>PREFEITURA MUNICIPAL DE JOÃO RAMALHO</t>
  </si>
  <si>
    <t>46.444.790/0001-03</t>
  </si>
  <si>
    <t>PREFEITURA MUNICIPAL DE JUNQUEIROPOLIS</t>
  </si>
  <si>
    <t>44.881.449-0001-81</t>
  </si>
  <si>
    <t>INSTITUIÇÃO ENTIDADE LAR FRANCISCO FRANCO – CASA DAS MENINAS – RANCHARIA</t>
  </si>
  <si>
    <t>55.687.404/0001-97</t>
  </si>
  <si>
    <t>PREFEITURA MUNICIPAL DE MARTINOPOLIS</t>
  </si>
  <si>
    <t>PREFEITURA MUNICIPAL DE MIRANTE DO PARANAPANEMA</t>
  </si>
  <si>
    <t>44.937.365/0001-12</t>
  </si>
  <si>
    <t>PREFEITURA MUNICIPAL DE NANTES</t>
  </si>
  <si>
    <t>01.557.530/0001-06</t>
  </si>
  <si>
    <t>PREFEITURA MUNICIPAL DE NARANDIBA</t>
  </si>
  <si>
    <t>44.857.027/0001-70</t>
  </si>
  <si>
    <t>PREFEITURA MUNICIPAL DE OSVALDO CRUZ</t>
  </si>
  <si>
    <t>53.300.356/0001-07</t>
  </si>
  <si>
    <t>PREFEITURA MUNICIPAL DE OURO VERDE</t>
  </si>
  <si>
    <t>PREFEITURA MUNICIPAL DE PIQUEROBI</t>
  </si>
  <si>
    <t>54.279.674/0001-04</t>
  </si>
  <si>
    <t>PREFEITURA MUNICIPAL DE PIRAPOZINHO</t>
  </si>
  <si>
    <t>67.661.397/0001-33</t>
  </si>
  <si>
    <t>PREFEITURA MUNICIPAL DE PRESIDENTE BERNARDES</t>
  </si>
  <si>
    <t>55.251.185/1000-07</t>
  </si>
  <si>
    <t>PREFEITURA MUNICIPAL DE PRESIDENTE VENCESLAU</t>
  </si>
  <si>
    <t>46.476.131/0001-40</t>
  </si>
  <si>
    <t>PREFEITURA MUNICIPAL DE REGENTE FEIJO</t>
  </si>
  <si>
    <t>48.813.638/0001-78</t>
  </si>
  <si>
    <t>PREFEITURA MUNICIPAL DE PRESIDENTE PRUDENTE</t>
  </si>
  <si>
    <t>55.356.653/0001-08</t>
  </si>
  <si>
    <t>PREFEITURA MUNICIPAL DE ROSANA</t>
  </si>
  <si>
    <t>67.662.452/0001-00</t>
  </si>
  <si>
    <t>PREFEITURA MUNICIPAL DE SAGRES</t>
  </si>
  <si>
    <t>53.310.793/0001-01</t>
  </si>
  <si>
    <t>PREFEITURA MUNICIPAL DE SANDOVALINA</t>
  </si>
  <si>
    <t>44.872.778/0001-66</t>
  </si>
  <si>
    <t>PREFEITURA MUNICIPAL DE SANTO EXPEDITO</t>
  </si>
  <si>
    <t>46.439.113/0001-99</t>
  </si>
  <si>
    <t>PREFEITURA MUNICIPAL DE TACIBA</t>
  </si>
  <si>
    <t>55.354.302/0001-50</t>
  </si>
  <si>
    <t>PREFEITURA MUNICIPAL DE TARABAI</t>
  </si>
  <si>
    <t>44.873.396/0001-57</t>
  </si>
  <si>
    <t>PREFEITURA MUNICIPAL DE TEODORO SAMPAIO</t>
  </si>
  <si>
    <t>44.951.515/0001-42</t>
  </si>
  <si>
    <t>PREFEITURA MUNICIPAL DE TUPI PAULISTA</t>
  </si>
  <si>
    <t>43.206.424/0004-10</t>
  </si>
  <si>
    <t>ASSOCIAÇÃO DO COMÉRCIO E INDÚSTRIA DE FRANCA - ACIF</t>
  </si>
  <si>
    <t>47.985.577/0001-63</t>
  </si>
  <si>
    <t>45.298.569/0001-13</t>
  </si>
  <si>
    <t>45.370.087/0001-27</t>
  </si>
  <si>
    <t>45.299.104/0001-87</t>
  </si>
  <si>
    <t>45.709.920/0001-11</t>
  </si>
  <si>
    <t>45.301.652/0001-02</t>
  </si>
  <si>
    <t>45.227.337/0001-74</t>
  </si>
  <si>
    <t>45.374.261/0001-00</t>
  </si>
  <si>
    <t>45.228.319/0001-07</t>
  </si>
  <si>
    <t>46.940.888/ 0001-43</t>
  </si>
  <si>
    <t>45.353.299/0001-04</t>
  </si>
  <si>
    <t>45.324.290/0001-67</t>
  </si>
  <si>
    <t>PREFEITURA MUNICIPAL DE GUAIRA</t>
  </si>
  <si>
    <t>48.344.014/0001-59</t>
  </si>
  <si>
    <t xml:space="preserve">INSTITUTO OSWALDO RIBEIRO MENDONCA </t>
  </si>
  <si>
    <t>07.602.959/0001-46</t>
  </si>
  <si>
    <t>49.556.863/0001-39</t>
  </si>
  <si>
    <t>PREFEITURA MUNICIPAL DE ITIRAPUA</t>
  </si>
  <si>
    <t>45.317.955/0001 - 05</t>
  </si>
  <si>
    <t>PREFEITURA MUNICIPAL DE ITUVERAVA</t>
  </si>
  <si>
    <t>46.710.422/ 0001-51</t>
  </si>
  <si>
    <t>PREFEITURA MUNICIPAL DE JABORANDI</t>
  </si>
  <si>
    <t>52.382.702/0001-80</t>
  </si>
  <si>
    <t>PREFEITURA MUNICIPAL DE JABOTICABAL</t>
  </si>
  <si>
    <t>50.387.844/ 0001-05</t>
  </si>
  <si>
    <t>LIGA DE ASSISTENCIA SOCIAL E EDUCACAO POPULAR – LASEP</t>
  </si>
  <si>
    <t>47.968.359/0001-10</t>
  </si>
  <si>
    <t>45.353.307/0001-04</t>
  </si>
  <si>
    <t>PREFEITURA MUNICIPAL DE MONTE ALTO</t>
  </si>
  <si>
    <t>51.816.247/0001-11</t>
  </si>
  <si>
    <t>52.942.380/ 0001-87</t>
  </si>
  <si>
    <t>PREFEITURA MUNICIPAL DE RIBEIRAO PRETO</t>
  </si>
  <si>
    <t>56.024.581/0001-56</t>
  </si>
  <si>
    <t>PREFEITURA MUNICIPAL DE SANTA CRUZ DA ESPERANCA</t>
  </si>
  <si>
    <t>01.611.007/0001-02</t>
  </si>
  <si>
    <t>PREFEITURA MUNICIPAL DE SANTA ROSA DE VITERBO</t>
  </si>
  <si>
    <t>45.368.545/0001-93</t>
  </si>
  <si>
    <t>PREFEITURA MUNICIPAL DE SÃO JOAQUIM DA BARRA</t>
  </si>
  <si>
    <t>59.851.543/0001-65</t>
  </si>
  <si>
    <t>PREFEITURA MUNICIPAL DE SÃO SIMAO</t>
  </si>
  <si>
    <t>45.369.220/ 0001-25</t>
  </si>
  <si>
    <t>PREFEITURA MUNICIPAL DE SERTAOZINHO</t>
  </si>
  <si>
    <t>45.371.820/ 0001-28</t>
  </si>
  <si>
    <t>PREFEITURA MUNICIPAL DE TAQUARITINGA</t>
  </si>
  <si>
    <t>72.130.818/0001-30</t>
  </si>
  <si>
    <t>FUNDAÇÃO EDMILSON JOSÉ GOMES DE MORAES</t>
  </si>
  <si>
    <t>07.783.192/0001-07</t>
  </si>
  <si>
    <t>PREFEITURA MUNICIPAL DE TERRA ROXA</t>
  </si>
  <si>
    <t>45.709.896/0001-10</t>
  </si>
  <si>
    <t>JÁ EM PROCESSO DE RENOVAÇÃO (FOI ENVIADO O ACORDO PARA VALIDAÇÃO E ASSINATURA DA PARCERIA COM DATA DE 27/05/2018)</t>
  </si>
  <si>
    <t>JÁ EM PROCESSO DE RENOVAÇÃO (FOI ENVIADO O ACORDO PARA VALIDAÇÃO E ASSINATURA DA PARCERIA COM DATA DE 25/04/2018)</t>
  </si>
  <si>
    <t>PREFEITURA MUNICIPAL DE ARARAQUARA</t>
  </si>
  <si>
    <t>45.276.128/0001-01</t>
  </si>
  <si>
    <t>PREFEITURA MUNICIPAL DE BARIRI</t>
  </si>
  <si>
    <t>46.181.376/0001-40</t>
  </si>
  <si>
    <t>PREFEITURA MUNICIPAL DE BARRA BONITA</t>
  </si>
  <si>
    <t>46.172.888/0001-40</t>
  </si>
  <si>
    <t>FAN STORE ENTRETENIMENTO S/A</t>
  </si>
  <si>
    <t>01.424.397/0001-01</t>
  </si>
  <si>
    <t>PREFEITURA MUNICIPAL DE BOA ESPERANÇA DO SUL</t>
  </si>
  <si>
    <t>46.717.104/0001-12</t>
  </si>
  <si>
    <t>PREFEITURA MUNICIPAL DE CACONDE</t>
  </si>
  <si>
    <t>45.767.829/0001-52</t>
  </si>
  <si>
    <t>PREFEITURA MUNICIPAL DE CORDEIRÓPOLIS</t>
  </si>
  <si>
    <t>44.660.272/0001-93</t>
  </si>
  <si>
    <t>PREFEITURA MUNICIPAL DE DOIS CORREGOS</t>
  </si>
  <si>
    <t>45.671.120/0001-59</t>
  </si>
  <si>
    <t>PREFEITURA MUNICIPAL DE ESTÂNCIA TURÍSTICA  DE IBITINGA</t>
  </si>
  <si>
    <t>45.321.460/0001-50</t>
  </si>
  <si>
    <t>PREFEITURA MUNICIPAL DE IGARAÇU DO TIETE</t>
  </si>
  <si>
    <t>44.498.467/0001-89</t>
  </si>
  <si>
    <t>PREFEITURA MUNICIPAL DE ITÁPOLIS</t>
  </si>
  <si>
    <t xml:space="preserve">49.979.255/0001-37 </t>
  </si>
  <si>
    <t>PREFEITURA MUNICIPAL DE LENÇÓIS PAULISTA</t>
  </si>
  <si>
    <t>46.200.846/0001-76</t>
  </si>
  <si>
    <t>PREFEITURA MUNICIPAL DE MACATUBA</t>
  </si>
  <si>
    <t>46.200.853/0001-78</t>
  </si>
  <si>
    <t>PREFEITURA MUNICIPAL DE MINEIROS DO TIETÊ</t>
  </si>
  <si>
    <t>46.199.253/0001-37</t>
  </si>
  <si>
    <t>PREFEITURA MUNICIPAL DE NOVA EUROPA</t>
  </si>
  <si>
    <t>71.989.982/0001-34</t>
  </si>
  <si>
    <t>PREFEITURA MUNICIPAL DE PEDERNEIRAS</t>
  </si>
  <si>
    <t>46.189.718/0001-79</t>
  </si>
  <si>
    <t>PREFEITURA MUNICIPAL DE PIRASSUNUNGA</t>
  </si>
  <si>
    <t>45.731.650/0001-45</t>
  </si>
  <si>
    <t>PREFEITURA MUNICIPAL DE PORTO FERREIRA</t>
  </si>
  <si>
    <t xml:space="preserve">45.339.363/0001-94 </t>
  </si>
  <si>
    <t>PREFEITURA MUNICIPAL DE JAHU</t>
  </si>
  <si>
    <t>46.195.079/0001-54</t>
  </si>
  <si>
    <t>PREFEITURA MUNICIPAL DE RINCÃO</t>
  </si>
  <si>
    <t>56.338.248/0001-77</t>
  </si>
  <si>
    <t>PREFEITURA MUNICIPAL DE RIO CLARO</t>
  </si>
  <si>
    <t>45.774.064/0001-88</t>
  </si>
  <si>
    <t>PREFEITURA MUNICIPAL DE SANTA GERTRUDES</t>
  </si>
  <si>
    <t>45.732.377/0001-73</t>
  </si>
  <si>
    <t>PREFEITURA MUNICIPAL DE MARIA DA SERRA</t>
  </si>
  <si>
    <t>44.720.530/0001-80</t>
  </si>
  <si>
    <t>PREFEITURA MUNICIPAL DE SÃO JOSÉ DO RIO PARDO</t>
  </si>
  <si>
    <t>45.741.659/0001-37</t>
  </si>
  <si>
    <t>PREFEITURA MUNICIPAL DE SÃO SEBASTIÃO DA GRAMA</t>
  </si>
  <si>
    <t>45.741.527/0001-05</t>
  </si>
  <si>
    <t>PREFEITURA MUNICIPAL DE TABATINGA</t>
  </si>
  <si>
    <t>71.989.685/0001-99</t>
  </si>
  <si>
    <t>PREFEITURA MUNICIPAL DE TAMBAÚ</t>
  </si>
  <si>
    <t>46.373.445/0001-18</t>
  </si>
  <si>
    <t>PREFEITURA MUNICIPAL DE TAPIRATIBA</t>
  </si>
  <si>
    <t>45.742.707/0001-01</t>
  </si>
  <si>
    <t>PREFEITURA MUNICIPAL DE VARGEM GRANDE DO SUL</t>
  </si>
  <si>
    <t>46.248.837/0001-55</t>
  </si>
  <si>
    <t>PREFEITURA MUNICIPAL DE ALTAIR</t>
  </si>
  <si>
    <t>45.152.782/0001-12</t>
  </si>
  <si>
    <t>PREFEITURA MUNICIPAL DE BARRETOS</t>
  </si>
  <si>
    <t>45.142.353/0001-64</t>
  </si>
  <si>
    <t>PREFEITURA MUNICIPAL DE BÁLSAMO</t>
  </si>
  <si>
    <t>44.780.609/0001-04</t>
  </si>
  <si>
    <t>PREFEITURA MUNICIPAL DE COSMORAMA</t>
  </si>
  <si>
    <t>45.162.054/0001-91</t>
  </si>
  <si>
    <t>PREFEITURA MUNICIIPAL DE FERNANDÓPOLIS</t>
  </si>
  <si>
    <t>47.842.836/0001-05</t>
  </si>
  <si>
    <t>PREFEITURA MUNICIPAL DA ESTÂNCIA HIDROMINERAL DE IBIRÁ</t>
  </si>
  <si>
    <t>45.158.193/0001-41</t>
  </si>
  <si>
    <t>PREFEITURA MUNICIPAL DE ICÉM</t>
  </si>
  <si>
    <t>45.726.742/0001-37</t>
  </si>
  <si>
    <t>PREFEITURA MUNICIPAL DE IPIGUÁ</t>
  </si>
  <si>
    <t>01.528.506/0001-30</t>
  </si>
  <si>
    <t>PREFEITURA MUNICIIPAL DE JOSÉ BONIFÁCIO</t>
  </si>
  <si>
    <t>45.141.132/0001-71</t>
  </si>
  <si>
    <t>PREFEITURA MUNICIIPAL DE MIRASSOL</t>
  </si>
  <si>
    <t>46.612.032/0001-49</t>
  </si>
  <si>
    <t>PREFEITURA MUNICIIPAL DE NIPOÃ</t>
  </si>
  <si>
    <t>PREFEITURA MUNICIIPAL DE NOVA GRANADA</t>
  </si>
  <si>
    <t xml:space="preserve">45.147.733/0001-91 </t>
  </si>
  <si>
    <t>PREFEITURA MUNICIIPAL DE NOVO HORIZONTE</t>
  </si>
  <si>
    <t>45.152.139/0001-99</t>
  </si>
  <si>
    <t>PREFEITURA MUNICIPAL DE ONDA VERDE</t>
  </si>
  <si>
    <t>45.148.699/0001-70</t>
  </si>
  <si>
    <t>PREFEITURA MUNICIIPAL DE OUROESTE</t>
  </si>
  <si>
    <t>01.611.213/0001-12</t>
  </si>
  <si>
    <t>PREFEITURA MUNICIIPAL DE PALESTINA</t>
  </si>
  <si>
    <t>45.150.166/0001-22</t>
  </si>
  <si>
    <t>PREFEITURA MUNICIIPAL DE PALMARES PAULISTA</t>
  </si>
  <si>
    <t>45.126.992/0001-36</t>
  </si>
  <si>
    <t>PREFEITURA MUNICIIPAL DE PAULO DE FARIA</t>
  </si>
  <si>
    <t>PREFEITURA MUNICIIPAL DE POTIRENDABA</t>
  </si>
  <si>
    <t>45.094.901/0001-28</t>
  </si>
  <si>
    <t>PREFEITURA MUNICIIPAL DE SÃO JOSÉ DO RIO PRETO</t>
  </si>
  <si>
    <t>PREFEITURA MUNICIIPAL DE RIOLÂNDIA</t>
  </si>
  <si>
    <t>45.162.864/0001-48</t>
  </si>
  <si>
    <t>PREFEITURA MUNICIIPAL DE SANTA ADÉLIA</t>
  </si>
  <si>
    <t>46.599.270/0001-61</t>
  </si>
  <si>
    <t>PREFEITURA MUNICIIPAL DE SEVERÍNIA</t>
  </si>
  <si>
    <t>PREFEITURA MUNICIIPAL DE TANABI</t>
  </si>
  <si>
    <t>45.157.104/0001-42</t>
  </si>
  <si>
    <t>PREFEITURA MUNICIIPAL DE UBARANA</t>
  </si>
  <si>
    <t>65.708.786/0001-41</t>
  </si>
  <si>
    <t>PREFEITURA MUNICIIPAL DE URUPÊS</t>
  </si>
  <si>
    <t xml:space="preserve">45.159.381/0001-94 </t>
  </si>
  <si>
    <t>PREFEITURA MUNICIPAL DE VOTUPORANGA</t>
  </si>
  <si>
    <t>46.599.809/0001-82</t>
  </si>
  <si>
    <t xml:space="preserve">49.107.725/0001-72 </t>
  </si>
  <si>
    <t xml:space="preserve"> 46.588.950/0001-80</t>
  </si>
  <si>
    <t xml:space="preserve">46.596.235/0001-99 </t>
  </si>
  <si>
    <t>46.680.518/0001-14</t>
  </si>
  <si>
    <t>FUNDAÇÃO JOÃO PAULO II</t>
  </si>
  <si>
    <t>50.016.039/0001-75</t>
  </si>
  <si>
    <t>FUNDAÇÃO EDUCACIONAL E CULTURAL DE CARAGUATATUBA</t>
  </si>
  <si>
    <t>67.652.750/0001-19</t>
  </si>
  <si>
    <t>45.176.005/0001-08</t>
  </si>
  <si>
    <t>45.195.963/0001-26</t>
  </si>
  <si>
    <t>45.189.305/0001-21</t>
  </si>
  <si>
    <t>45.699.626/0001-76</t>
  </si>
  <si>
    <t>45.226.214/0001-19</t>
  </si>
  <si>
    <t>46.680.500/0001-12</t>
  </si>
  <si>
    <t>46.482.865/0001-32</t>
  </si>
  <si>
    <t>45.167.111/0001-25</t>
  </si>
  <si>
    <t>47.563.739/0001-75</t>
  </si>
  <si>
    <t>45.686.227/0001-70</t>
  </si>
  <si>
    <t>46.643.474/0001-52</t>
  </si>
  <si>
    <t>47.563.325/0001-46</t>
  </si>
  <si>
    <t>45.395.704/0001-49</t>
  </si>
  <si>
    <t>45.212.008/0001-50</t>
  </si>
  <si>
    <t>46.643.466/0001-06</t>
  </si>
  <si>
    <t>45.192.564/0001-01</t>
  </si>
  <si>
    <t>72.306.509/0001-78</t>
  </si>
  <si>
    <t>46.482.857/0001-96</t>
  </si>
  <si>
    <t>582000150/001-83</t>
  </si>
  <si>
    <t>Enviado ao jurídico da Prefeitura mas sem obtenção de resposta/ Enviadas solicitações e ofícios de cobrança também sem obtenção de respostas/ Nova coordenação estará atuando com prioridade nessa questão</t>
  </si>
  <si>
    <t>Acordo em negociação de cláusulas/ Há interpretação equivocada do jurídico da Prefeitura que classifica a parceria como “com repasse de verba”, o que dificultou a assinatura/ Houve mudança de 100% das pessoas que conduziam as tratativas, o que fez que começássemos do zero as negociações/ Solicitado ao chefe de gabinete uma reunião com o jurídico da Prefeitura para esclarecimentos e finalização do acordo.</t>
  </si>
  <si>
    <t> 46.634.069/0001-78 </t>
  </si>
  <si>
    <t>PREFEITURA MUNICIPAL DA ESTÂNCIA TURÍSTICA DE AVARÉ</t>
  </si>
  <si>
    <t>46.634.168/0001-50</t>
  </si>
  <si>
    <t>PREFEITURA MUNICIPAL DE BOTUCATU</t>
  </si>
  <si>
    <t> 46.634.101/0001-15 </t>
  </si>
  <si>
    <t>PREFEITURA MUNICIPAL DE CAPELA DO ALTO</t>
  </si>
  <si>
    <t>46.634.077/0001-14</t>
  </si>
  <si>
    <t>PREFEITURA MUNICIPAL DE CERQUILHO</t>
  </si>
  <si>
    <t> 46.634.614/0001-26</t>
  </si>
  <si>
    <t>PREFEITURA MUNICIPAL DE ITAPETININGA</t>
  </si>
  <si>
    <t>46.634.291/0001-70</t>
  </si>
  <si>
    <t>PREFEITURA MUNICIPA DE CONCHAS</t>
  </si>
  <si>
    <t>46.634.119/0001-17</t>
  </si>
  <si>
    <t>PREFEITURA MUNICIPAL DE GUAREÍ</t>
  </si>
  <si>
    <t>46.634.267/0001-31</t>
  </si>
  <si>
    <t>PREFEITURA MUNICIPAL DE ITATINGA</t>
  </si>
  <si>
    <t>46.634.127/0001-63</t>
  </si>
  <si>
    <t>PREFEITURA DA ESTÂNCIA TURÍSTICA DE ITU</t>
  </si>
  <si>
    <t>46.634.440/0001-00 </t>
  </si>
  <si>
    <t>PREFEITURA MUNICIPAL DE MAIRINQUE</t>
  </si>
  <si>
    <t> 45.944.428/0001-20 </t>
  </si>
  <si>
    <t>PREFEITURA MUNICIPAL DE PIEDADE</t>
  </si>
  <si>
    <t> 46.634.457/0001-59</t>
  </si>
  <si>
    <t>PREFEITURA MUNICIPAL DE PILAR DO SUL</t>
  </si>
  <si>
    <t>46.634.473/0001-41</t>
  </si>
  <si>
    <t>PREFEITURA MUNICIPAL DE SOROCABA</t>
  </si>
  <si>
    <t>46.634.044/0001-74</t>
  </si>
  <si>
    <t>PREFEITURA DA ESTÂNCIA TURÍSTICA DE SALTO</t>
  </si>
  <si>
    <t>46.634.507/0001-06</t>
  </si>
  <si>
    <t>PREFEITURA MUNICIPAL DE SÃO MANUEL</t>
  </si>
  <si>
    <t>46.634.523/0001-90</t>
  </si>
  <si>
    <t>PREFEITURA MUNICIPAL DE SÃO MIGUEL ARCANJO</t>
  </si>
  <si>
    <t>46.634.333/0001-73</t>
  </si>
  <si>
    <t>PREFEITURA MUNICIPAL DE SÃO ROQUE</t>
  </si>
  <si>
    <t>70.946.009/0001-75 </t>
  </si>
  <si>
    <t>PREFEITURA MUNICIPAL DE TIETÊ</t>
  </si>
  <si>
    <t>46.634.598/0001-71</t>
  </si>
  <si>
    <t>PREFEITURA MUNICIPAL DE VOTORANTIM</t>
  </si>
  <si>
    <t> 46.634.051/0001-76</t>
  </si>
  <si>
    <t xml:space="preserve"> ÁGAPE - IGREJA DO AMOR</t>
  </si>
  <si>
    <t>STATUS</t>
  </si>
  <si>
    <t>PREFEITURA  MUNICIPAL DE BURI</t>
  </si>
  <si>
    <t>PREFEITURA MUNICIPAL DE FARTURA</t>
  </si>
  <si>
    <t>PREFEITURA MUNICIPAL DE GUAPIARA</t>
  </si>
  <si>
    <t>FUNDAÇÃO CULTURAL CASSIANO RICARDO</t>
  </si>
  <si>
    <t>PREFEITURA MUNICIPAL DE SANTOS</t>
  </si>
  <si>
    <t>64.037.872/0001-07</t>
  </si>
  <si>
    <t>46.578.498/0001-75</t>
  </si>
  <si>
    <t>46.578.522/0001-56</t>
  </si>
  <si>
    <t>46.583.654/0001-96</t>
  </si>
  <si>
    <t>46.578.506/0001-83</t>
  </si>
  <si>
    <t>46.578.530/0001-12</t>
  </si>
  <si>
    <t>46.578.514/0001-20</t>
  </si>
  <si>
    <t>45.685.872/0001-79</t>
  </si>
  <si>
    <t>58.200.015/0001-83</t>
  </si>
  <si>
    <t>46.177.523/0001-09</t>
  </si>
  <si>
    <t>46.587.275/0001-74</t>
  </si>
  <si>
    <t>PREFEITURA MUNICIPAL DE IPUÃ</t>
  </si>
  <si>
    <t>PREFEITURA MUNICIPAL DE MONTE AZUL PAULISTA</t>
  </si>
  <si>
    <t>PREFEITURA MUNICIPAL ORLANDIA</t>
  </si>
  <si>
    <t xml:space="preserve">LUTHERIA FRANCA </t>
  </si>
  <si>
    <t>INSTITUTO OSWALDO RIBEIRO MENDONÇA - ORLANDIA</t>
  </si>
  <si>
    <t>PREFEITURA MUNIICPAL DE IBIÚNA</t>
  </si>
  <si>
    <t>PREFEITURA MUNICIPAL  DE ALTO ALEGRE</t>
  </si>
  <si>
    <t>PREFEITURA MUNICIPAL  DE  ANDRADINA</t>
  </si>
  <si>
    <t>PREFEITURA MUNICIPAL  DE AVANHANDAVA</t>
  </si>
  <si>
    <t>PREFEITURA MUNICIPAL DE BENTO DE ABREU</t>
  </si>
  <si>
    <t>PREFEITURA MUNICIPAL DE BILAC</t>
  </si>
  <si>
    <t>PREFEITURA MUNICIPAL  DE BIRIGUI</t>
  </si>
  <si>
    <t>PREFEITURA MUNICIPAL  DE  BREJO ALEGRE</t>
  </si>
  <si>
    <t>PREFEITURA MUNICIPAL DE CASTILHO</t>
  </si>
  <si>
    <t>PREFEITURA MUNICIPAL  DE CLEMENTINA</t>
  </si>
  <si>
    <t>PREFEITURA MUNICIPAL DE GENERAL SALGADO</t>
  </si>
  <si>
    <t>PREFEITURA MUNICIPAL DE GUARAÇAI</t>
  </si>
  <si>
    <t>PREFEITURA MUNICIPAL DE GUZOLANDIA</t>
  </si>
  <si>
    <t>PREFEITURA MUNICIPAL DE ILHA SOLTEIRA</t>
  </si>
  <si>
    <t>PREFEITURA MUNICIPAL  DE JALES</t>
  </si>
  <si>
    <t>PREFEITURA MUNICIPAL DE  LAVINIA</t>
  </si>
  <si>
    <t>PREFEITURA MUNICIPAL DE LUZIANIA</t>
  </si>
  <si>
    <t>PREFEITURA MUNICIPAL DE MURUTINGA DO SUL</t>
  </si>
  <si>
    <t>PREFEITURA MUNICIPAL DE NOVA CANAA PAULISTA</t>
  </si>
  <si>
    <t>PREFEITURA MUNICIPAL DE NOVA LUZITANIA</t>
  </si>
  <si>
    <t>PREFEITURA MUNICIPAL DE PEREIRA BARRETO</t>
  </si>
  <si>
    <t>PREFEITURA MUNICIPAL DE  PIACATU</t>
  </si>
  <si>
    <t>PREFEITURA MUNICIPAL DE ARAÇATUBA</t>
  </si>
  <si>
    <t>PREFEITURA MUNICIPAL DE  RUBIACEA</t>
  </si>
  <si>
    <t>PREFEITURA MUNICIPAL  DE  SANTA FÉ DO SUL</t>
  </si>
  <si>
    <t>PREFEITURA MUNICIPAL DE  SANTOPOLIS DO AGUAPEI</t>
  </si>
  <si>
    <t>PREFEITURA MUNICIPAL DE SUD MENNUCCI</t>
  </si>
  <si>
    <t>PREFEITURA MUNICIPAL DE VALPARAISO</t>
  </si>
  <si>
    <t>PREFEITURA MUNICIPAL DE BARRA DO CHAPÉU</t>
  </si>
  <si>
    <t>PREFEITURA MUNICIPAL DE  BOM SUCESSO DE ITARARÉ</t>
  </si>
  <si>
    <t>PREFEITURA MUNICIPAL DE CAPÃO BONITO</t>
  </si>
  <si>
    <t>PREFEITURA MUNICIPAL DE ITABERA</t>
  </si>
  <si>
    <t>PREFEITURA MUNICIPAL DE  ITAI</t>
  </si>
  <si>
    <t>PREFEITURA MUNICIPAL DE ITAPORANGA</t>
  </si>
  <si>
    <t>PREFEITURA MUNICIPAL DE ITARARÉ</t>
  </si>
  <si>
    <t>PREFEITURA MUNICIPAL DE NOVA CAMPINA</t>
  </si>
  <si>
    <t>PREFEITURA MUNICIPAL DE PIRAJU</t>
  </si>
  <si>
    <t>PREFEITURA MUNICIPAL DE ITAPEVA</t>
  </si>
  <si>
    <t>PREFEITURA MUNICIPAL DE  RIBEIRÃO BRANCO</t>
  </si>
  <si>
    <t>PREFEITURA MUNICIPAL DE RIBEIRÃO GRANDE</t>
  </si>
  <si>
    <t>PREFEITURA MUNICIPAL DE  RIVERSUL</t>
  </si>
  <si>
    <t>PREFEITURA MUNICIPAL DE  SARUTAIA</t>
  </si>
  <si>
    <t>PREFEITURA MUNICIPAL DE TAQUARITUBA</t>
  </si>
  <si>
    <t>PREFEITURA MUNICIPAL DE  TAQUARIVAÍ</t>
  </si>
  <si>
    <t>PREFEITURA MUNICIPAL  DE ALTINOPOLIS</t>
  </si>
  <si>
    <t>PREFEITURA MUNICIPAL DE BARRINHA</t>
  </si>
  <si>
    <t>PREFEITURA MUNICIPAL  DE  BATATAIS</t>
  </si>
  <si>
    <t>PREFEITURA MUNICIPAL DE  BEBEDOURO</t>
  </si>
  <si>
    <t>PREFEITURA MUNICIPAL DE  BRODOWSKI</t>
  </si>
  <si>
    <t>PREFEITURA MUNICIPAL  DE  CAJURU</t>
  </si>
  <si>
    <t>PREFEITURA MUNICIPAL DE  CANDIDO RODRIGUES</t>
  </si>
  <si>
    <t>PREFEITURA MUNICIPAL  DE CRAVINHOS</t>
  </si>
  <si>
    <t xml:space="preserve">PREFEITURA MUNICIPAL DE  DUMONT </t>
  </si>
  <si>
    <t>PREFEITURA MUNICIPAL DE  GUARÁ</t>
  </si>
  <si>
    <t>PREFEITURA MUNICIPAL DE  IGARAPAVA</t>
  </si>
  <si>
    <t>PREFEITURA MUNICIPAL  DE  APARECIDA</t>
  </si>
  <si>
    <t>PREFEITURA MUNICIPAL DE  AREIAS</t>
  </si>
  <si>
    <t>PREFEITURA MUNICIPAL DE CAÇAPAVA</t>
  </si>
  <si>
    <t>PREFEITURA MUNICIPAL DE  CAMPOS DE JORDÃO</t>
  </si>
  <si>
    <t>PREFEITURA MUNICIPAL DE  PINDAMONHANGABA</t>
  </si>
  <si>
    <t>PREFEITURA MUNICIPAL DE  GUARATINGUETÁ</t>
  </si>
  <si>
    <t>PREFEITURA MUNICIPAL DE  ILHABELA</t>
  </si>
  <si>
    <t>PREFEITURA MUNICIPAL DE  LAGOINHA</t>
  </si>
  <si>
    <t>PREFEITURA MUNICIPAL DE  LORENA</t>
  </si>
  <si>
    <t>PREFEITURA MUNICIPAL DE  NATIVIDADE DA SERRA</t>
  </si>
  <si>
    <t>PREFEITURA MUNICIPAL  DE PARAIBUNA</t>
  </si>
  <si>
    <t>PREFEITURA MUNICIPAL  DE  PIQUETE</t>
  </si>
  <si>
    <t>PREFEITURA MUNICIPAL DE  ROSEIRA</t>
  </si>
  <si>
    <t>PREFEITURA MUNICIPAL DE  SÃO JOSÉ DOS CAMPOS</t>
  </si>
  <si>
    <t>PREFEITURA MUNICIPAL DE  SÃO LUIZ DO PARAITINGA</t>
  </si>
  <si>
    <t>PREFEITURA MUNICIPAL DE  SILVEIRAS</t>
  </si>
  <si>
    <t>PREFEITURA MUNICIPAL  DE TAUBATÉ</t>
  </si>
  <si>
    <t>PREFEITURA MUNICIPAL DE  UBATUBA</t>
  </si>
  <si>
    <t>PREFEITURA MUNICIPAL DE  ILHA COMPRIDA</t>
  </si>
  <si>
    <t>PREFEITURA MUNICIPAL DE ITANHAEM</t>
  </si>
  <si>
    <t>PREFEITURA MUNICIPAL DE  ITARIRI</t>
  </si>
  <si>
    <t>PREFEITURA MUNICIPAL DE  MIRACATU</t>
  </si>
  <si>
    <t>PREFEITURA MUNICIPAL DE  MONGAGUA</t>
  </si>
  <si>
    <t>PREFEITURA MUNICIPAL DE PEDRO DE TOLEDO</t>
  </si>
  <si>
    <t>PREFEITURA MUNICIPAL DE  PERUIBE</t>
  </si>
  <si>
    <t>PREFEITURA MUNICIPAL DE  REGISTRO</t>
  </si>
  <si>
    <t>PREFEITURA MUNICIPAL  DE SANTOS</t>
  </si>
  <si>
    <t>PREFEITURA MUNICIPAL DE  SÃO VICENTE</t>
  </si>
  <si>
    <t>PREFEITURA MUNICIPAL DE  SETE BARRAS</t>
  </si>
  <si>
    <t>PREFEITURA MUNICIPAL DE   ARAÇOIABA DA SERRA</t>
  </si>
  <si>
    <t>INSTITUIÇÃO PARCEIRA</t>
  </si>
  <si>
    <t>FUNDAÇÃO CENTRO DE ATENDIMENTO SOCIOEDUCATIVO AO ADOLESCENTE - CASA</t>
  </si>
  <si>
    <t>44.480.283/0001-91</t>
  </si>
  <si>
    <t>TERMO DE COOPERAÇÃO</t>
  </si>
  <si>
    <t>PREFEITURA MUNICIPAL DE PORTO FELIZ</t>
  </si>
  <si>
    <t>46.634.481/001-98</t>
  </si>
  <si>
    <t>PORTO FELIZ</t>
  </si>
  <si>
    <t>ASSER ASSOCIAÇÃO DE ESCOLAS REUNIDAS</t>
  </si>
  <si>
    <t>51.793.826/0004-39</t>
  </si>
  <si>
    <t>CONVENIO PREFEITURA</t>
  </si>
  <si>
    <t>TERRA ROXA</t>
  </si>
  <si>
    <t>PREFEITURA MUNICIPAL DE VIRADOURO</t>
  </si>
  <si>
    <t>VIRADOURO</t>
  </si>
  <si>
    <t>UNICAMP</t>
  </si>
  <si>
    <t>46.06.8425/0001-33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</si>
</sst>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dd/mm/yy;@"/>
    <numFmt numFmtId="181" formatCode="mm/dd"/>
    <numFmt numFmtId="182" formatCode="mmmm"/>
    <numFmt numFmtId="183" formatCode="[$-416]dddd\,\ d&quot; de &quot;mmmm&quot; de &quot;yyyy"/>
    <numFmt numFmtId="184" formatCode="mmm/yyyy"/>
    <numFmt numFmtId="185" formatCode="[$-816]dddd\,\ d&quot; de &quot;mmmm&quot; de &quot;yyyy"/>
    <numFmt numFmtId="186" formatCode="dd\-mm\-yyyy"/>
    <numFmt numFmtId="187" formatCode="[$-816]d\-m\-yy&quot; &quot;hh&quot;:&quot;mm"/>
    <numFmt numFmtId="188" formatCode="[&lt;=0]dd/mm/yy;@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21"/>
      <name val="Cambria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1"/>
      <name val="Calibri Light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212121"/>
      </left>
      <right>
        <color indexed="63"/>
      </right>
      <top style="thin">
        <color rgb="FF212121"/>
      </top>
      <bottom style="thin">
        <color rgb="FF212121"/>
      </bottom>
    </border>
    <border>
      <left style="thin">
        <color rgb="FF3C3C3C"/>
      </left>
      <right>
        <color indexed="63"/>
      </right>
      <top style="thin">
        <color rgb="FF3C3C3C"/>
      </top>
      <bottom style="thin">
        <color rgb="FF3C3C3C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rgb="FF212121"/>
      </right>
      <top style="thin">
        <color rgb="FF212121"/>
      </top>
      <bottom style="thin">
        <color rgb="FF21212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rgb="FF3C3C3C"/>
      </left>
      <right>
        <color indexed="63"/>
      </right>
      <top style="thin">
        <color rgb="FF3C3C3C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212121"/>
      </left>
      <right style="thin">
        <color rgb="FF212121"/>
      </right>
      <top style="thin">
        <color rgb="FF212121"/>
      </top>
      <bottom>
        <color indexed="63"/>
      </bottom>
    </border>
    <border>
      <left style="thin">
        <color rgb="FF3C3C3C"/>
      </left>
      <right style="thin">
        <color rgb="FF3C3C3C"/>
      </right>
      <top>
        <color indexed="63"/>
      </top>
      <bottom style="thin">
        <color rgb="FF3C3C3C"/>
      </bottom>
    </border>
    <border>
      <left style="thin">
        <color rgb="FF3C3C3C"/>
      </left>
      <right>
        <color indexed="63"/>
      </right>
      <top>
        <color indexed="63"/>
      </top>
      <bottom style="thin">
        <color rgb="FF3C3C3C"/>
      </bottom>
    </border>
    <border>
      <left style="thin">
        <color rgb="FF212121"/>
      </left>
      <right style="thin">
        <color rgb="FF212121"/>
      </right>
      <top>
        <color indexed="63"/>
      </top>
      <bottom style="thin">
        <color rgb="FF21212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10" xfId="52" applyFont="1" applyFill="1" applyBorder="1" applyAlignment="1">
      <alignment horizontal="center" vertical="center" wrapText="1"/>
      <protection/>
    </xf>
    <xf numFmtId="0" fontId="48" fillId="0" borderId="11" xfId="51" applyFont="1" applyFill="1" applyBorder="1" applyAlignment="1" applyProtection="1">
      <alignment horizontal="left" wrapText="1"/>
      <protection/>
    </xf>
    <xf numFmtId="0" fontId="48" fillId="0" borderId="12" xfId="51" applyFont="1" applyFill="1" applyBorder="1" applyAlignment="1" applyProtection="1">
      <alignment horizontal="left"/>
      <protection/>
    </xf>
    <xf numFmtId="0" fontId="4" fillId="0" borderId="13" xfId="51" applyFont="1" applyFill="1" applyBorder="1" applyAlignment="1">
      <alignment horizontal="left" wrapText="1"/>
      <protection/>
    </xf>
    <xf numFmtId="0" fontId="4" fillId="0" borderId="14" xfId="51" applyFont="1" applyFill="1" applyBorder="1" applyAlignment="1">
      <alignment horizontal="left" wrapText="1"/>
      <protection/>
    </xf>
    <xf numFmtId="0" fontId="4" fillId="0" borderId="15" xfId="51" applyFont="1" applyFill="1" applyBorder="1" applyAlignment="1">
      <alignment horizontal="left" wrapText="1"/>
      <protection/>
    </xf>
    <xf numFmtId="0" fontId="4" fillId="0" borderId="16" xfId="51" applyFont="1" applyFill="1" applyBorder="1" applyAlignment="1">
      <alignment horizontal="left" wrapText="1"/>
      <protection/>
    </xf>
    <xf numFmtId="0" fontId="4" fillId="0" borderId="17" xfId="51" applyFont="1" applyFill="1" applyBorder="1" applyAlignment="1">
      <alignment horizontal="left" wrapText="1"/>
      <protection/>
    </xf>
    <xf numFmtId="0" fontId="4" fillId="0" borderId="18" xfId="51" applyFont="1" applyFill="1" applyBorder="1" applyAlignment="1">
      <alignment horizontal="left" wrapText="1"/>
      <protection/>
    </xf>
    <xf numFmtId="0" fontId="7" fillId="0" borderId="19" xfId="51" applyFont="1" applyBorder="1" applyAlignment="1">
      <alignment horizontal="left"/>
      <protection/>
    </xf>
    <xf numFmtId="0" fontId="7" fillId="0" borderId="20" xfId="51" applyFont="1" applyBorder="1" applyAlignment="1">
      <alignment horizontal="left"/>
      <protection/>
    </xf>
    <xf numFmtId="0" fontId="4" fillId="0" borderId="21" xfId="0" applyFont="1" applyBorder="1" applyAlignment="1">
      <alignment horizontal="left"/>
    </xf>
    <xf numFmtId="0" fontId="4" fillId="0" borderId="21" xfId="51" applyFont="1" applyBorder="1" applyAlignment="1">
      <alignment horizontal="left"/>
      <protection/>
    </xf>
    <xf numFmtId="0" fontId="48" fillId="0" borderId="22" xfId="51" applyFont="1" applyFill="1" applyBorder="1" applyAlignment="1" applyProtection="1">
      <alignment horizontal="left" wrapText="1"/>
      <protection/>
    </xf>
    <xf numFmtId="0" fontId="4" fillId="0" borderId="23" xfId="51" applyFont="1" applyFill="1" applyBorder="1" applyAlignment="1">
      <alignment horizontal="left" wrapText="1"/>
      <protection/>
    </xf>
    <xf numFmtId="0" fontId="4" fillId="0" borderId="24" xfId="51" applyFont="1" applyFill="1" applyBorder="1" applyAlignment="1">
      <alignment horizontal="left" wrapText="1"/>
      <protection/>
    </xf>
    <xf numFmtId="0" fontId="7" fillId="0" borderId="25" xfId="51" applyFont="1" applyBorder="1" applyAlignment="1">
      <alignment horizontal="left"/>
      <protection/>
    </xf>
    <xf numFmtId="0" fontId="7" fillId="0" borderId="21" xfId="51" applyFont="1" applyBorder="1" applyAlignment="1">
      <alignment horizontal="left"/>
      <protection/>
    </xf>
    <xf numFmtId="0" fontId="7" fillId="0" borderId="26" xfId="51" applyFont="1" applyBorder="1" applyAlignment="1">
      <alignment horizontal="left"/>
      <protection/>
    </xf>
    <xf numFmtId="0" fontId="4" fillId="0" borderId="27" xfId="51" applyFont="1" applyFill="1" applyBorder="1" applyAlignment="1">
      <alignment horizontal="left" wrapText="1"/>
      <protection/>
    </xf>
    <xf numFmtId="0" fontId="4" fillId="0" borderId="28" xfId="51" applyFont="1" applyFill="1" applyBorder="1" applyAlignment="1">
      <alignment horizontal="left" wrapText="1"/>
      <protection/>
    </xf>
    <xf numFmtId="0" fontId="4" fillId="0" borderId="29" xfId="51" applyFont="1" applyFill="1" applyBorder="1" applyAlignment="1">
      <alignment horizontal="left" wrapText="1"/>
      <protection/>
    </xf>
    <xf numFmtId="0" fontId="4" fillId="0" borderId="30" xfId="51" applyFont="1" applyFill="1" applyBorder="1" applyAlignment="1">
      <alignment horizontal="left" wrapText="1"/>
      <protection/>
    </xf>
    <xf numFmtId="0" fontId="4" fillId="0" borderId="21" xfId="51" applyFont="1" applyFill="1" applyBorder="1" applyAlignment="1">
      <alignment horizontal="left" wrapText="1"/>
      <protection/>
    </xf>
    <xf numFmtId="0" fontId="4" fillId="0" borderId="31" xfId="51" applyFont="1" applyFill="1" applyBorder="1" applyAlignment="1">
      <alignment horizontal="left" wrapText="1"/>
      <protection/>
    </xf>
    <xf numFmtId="0" fontId="4" fillId="0" borderId="32" xfId="51" applyFont="1" applyFill="1" applyBorder="1" applyAlignment="1">
      <alignment horizontal="left" wrapText="1"/>
      <protection/>
    </xf>
    <xf numFmtId="0" fontId="7" fillId="0" borderId="14" xfId="51" applyFont="1" applyBorder="1" applyAlignment="1">
      <alignment horizontal="left" wrapText="1"/>
      <protection/>
    </xf>
    <xf numFmtId="0" fontId="4" fillId="0" borderId="33" xfId="51" applyFont="1" applyFill="1" applyBorder="1" applyAlignment="1">
      <alignment horizontal="left" wrapText="1"/>
      <protection/>
    </xf>
    <xf numFmtId="1" fontId="7" fillId="0" borderId="33" xfId="51" applyNumberFormat="1" applyFont="1" applyBorder="1" applyAlignment="1">
      <alignment horizontal="left"/>
      <protection/>
    </xf>
    <xf numFmtId="0" fontId="8" fillId="0" borderId="13" xfId="51" applyFont="1" applyFill="1" applyBorder="1" applyAlignment="1">
      <alignment horizontal="left" wrapText="1"/>
      <protection/>
    </xf>
    <xf numFmtId="0" fontId="7" fillId="0" borderId="33" xfId="51" applyFont="1" applyFill="1" applyBorder="1" applyAlignment="1">
      <alignment horizontal="left" wrapText="1"/>
      <protection/>
    </xf>
    <xf numFmtId="0" fontId="4" fillId="0" borderId="34" xfId="51" applyFont="1" applyFill="1" applyBorder="1" applyAlignment="1">
      <alignment horizontal="left" wrapText="1"/>
      <protection/>
    </xf>
    <xf numFmtId="1" fontId="7" fillId="0" borderId="35" xfId="51" applyNumberFormat="1" applyFont="1" applyBorder="1" applyAlignment="1">
      <alignment horizontal="left"/>
      <protection/>
    </xf>
    <xf numFmtId="0" fontId="48" fillId="0" borderId="14" xfId="51" applyFont="1" applyFill="1" applyBorder="1" applyAlignment="1">
      <alignment horizontal="left" wrapText="1"/>
      <protection/>
    </xf>
    <xf numFmtId="0" fontId="4" fillId="0" borderId="24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4" xfId="50" applyFont="1" applyFill="1" applyBorder="1" applyAlignment="1">
      <alignment horizontal="left"/>
      <protection/>
    </xf>
    <xf numFmtId="14" fontId="4" fillId="0" borderId="14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 shrinkToFit="1"/>
    </xf>
    <xf numFmtId="0" fontId="4" fillId="0" borderId="40" xfId="0" applyFont="1" applyBorder="1" applyAlignment="1">
      <alignment horizontal="left" shrinkToFit="1"/>
    </xf>
    <xf numFmtId="0" fontId="4" fillId="0" borderId="14" xfId="0" applyFont="1" applyFill="1" applyBorder="1" applyAlignment="1">
      <alignment horizontal="left"/>
    </xf>
    <xf numFmtId="0" fontId="4" fillId="0" borderId="37" xfId="0" applyFont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/>
    </xf>
    <xf numFmtId="0" fontId="4" fillId="34" borderId="37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0" borderId="41" xfId="51" applyFont="1" applyFill="1" applyBorder="1" applyAlignment="1">
      <alignment horizontal="left" wrapText="1"/>
      <protection/>
    </xf>
    <xf numFmtId="0" fontId="49" fillId="0" borderId="42" xfId="0" applyFont="1" applyBorder="1" applyAlignment="1">
      <alignment horizontal="left"/>
    </xf>
    <xf numFmtId="0" fontId="49" fillId="0" borderId="42" xfId="0" applyFont="1" applyBorder="1" applyAlignment="1">
      <alignment horizontal="left" wrapText="1"/>
    </xf>
    <xf numFmtId="0" fontId="4" fillId="0" borderId="31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5" borderId="14" xfId="0" applyFont="1" applyFill="1" applyBorder="1" applyAlignment="1">
      <alignment horizontal="left"/>
    </xf>
    <xf numFmtId="180" fontId="5" fillId="33" borderId="43" xfId="0" applyNumberFormat="1" applyFont="1" applyFill="1" applyBorder="1" applyAlignment="1">
      <alignment horizontal="center" vertical="center" wrapText="1"/>
    </xf>
    <xf numFmtId="180" fontId="5" fillId="36" borderId="14" xfId="0" applyNumberFormat="1" applyFont="1" applyFill="1" applyBorder="1" applyAlignment="1">
      <alignment horizontal="center" vertical="center" wrapText="1"/>
    </xf>
    <xf numFmtId="180" fontId="5" fillId="36" borderId="44" xfId="0" applyNumberFormat="1" applyFont="1" applyFill="1" applyBorder="1" applyAlignment="1">
      <alignment horizontal="center" wrapText="1"/>
    </xf>
    <xf numFmtId="180" fontId="5" fillId="36" borderId="45" xfId="0" applyNumberFormat="1" applyFont="1" applyFill="1" applyBorder="1" applyAlignment="1">
      <alignment horizontal="center" wrapText="1"/>
    </xf>
    <xf numFmtId="14" fontId="4" fillId="0" borderId="46" xfId="0" applyNumberFormat="1" applyFont="1" applyFill="1" applyBorder="1" applyAlignment="1">
      <alignment horizontal="center"/>
    </xf>
    <xf numFmtId="14" fontId="4" fillId="0" borderId="36" xfId="0" applyNumberFormat="1" applyFont="1" applyFill="1" applyBorder="1" applyAlignment="1">
      <alignment horizontal="center"/>
    </xf>
    <xf numFmtId="14" fontId="4" fillId="0" borderId="3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4" fillId="0" borderId="33" xfId="0" applyNumberFormat="1" applyFont="1" applyFill="1" applyBorder="1" applyAlignment="1">
      <alignment horizontal="center"/>
    </xf>
    <xf numFmtId="14" fontId="4" fillId="0" borderId="40" xfId="0" applyNumberFormat="1" applyFont="1" applyFill="1" applyBorder="1" applyAlignment="1">
      <alignment horizontal="center"/>
    </xf>
    <xf numFmtId="14" fontId="4" fillId="35" borderId="19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14" fontId="4" fillId="34" borderId="14" xfId="0" applyNumberFormat="1" applyFont="1" applyFill="1" applyBorder="1" applyAlignment="1">
      <alignment horizontal="center"/>
    </xf>
    <xf numFmtId="14" fontId="4" fillId="34" borderId="21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186" fontId="49" fillId="0" borderId="42" xfId="0" applyNumberFormat="1" applyFont="1" applyFill="1" applyBorder="1" applyAlignment="1">
      <alignment horizontal="center"/>
    </xf>
    <xf numFmtId="186" fontId="49" fillId="0" borderId="42" xfId="0" applyNumberFormat="1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186" fontId="49" fillId="0" borderId="47" xfId="0" applyNumberFormat="1" applyFont="1" applyFill="1" applyBorder="1" applyAlignment="1">
      <alignment horizontal="center"/>
    </xf>
    <xf numFmtId="187" fontId="49" fillId="0" borderId="42" xfId="0" applyNumberFormat="1" applyFont="1" applyFill="1" applyBorder="1" applyAlignment="1">
      <alignment horizontal="center"/>
    </xf>
    <xf numFmtId="188" fontId="49" fillId="0" borderId="42" xfId="0" applyNumberFormat="1" applyFont="1" applyFill="1" applyBorder="1" applyAlignment="1">
      <alignment horizontal="center"/>
    </xf>
    <xf numFmtId="186" fontId="48" fillId="0" borderId="22" xfId="0" applyNumberFormat="1" applyFont="1" applyFill="1" applyBorder="1" applyAlignment="1">
      <alignment horizontal="center"/>
    </xf>
    <xf numFmtId="186" fontId="48" fillId="0" borderId="48" xfId="0" applyNumberFormat="1" applyFont="1" applyFill="1" applyBorder="1" applyAlignment="1">
      <alignment horizont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80" fontId="5" fillId="36" borderId="14" xfId="0" applyNumberFormat="1" applyFont="1" applyFill="1" applyBorder="1" applyAlignment="1">
      <alignment horizontal="center" wrapText="1"/>
    </xf>
    <xf numFmtId="186" fontId="48" fillId="0" borderId="14" xfId="0" applyNumberFormat="1" applyFont="1" applyFill="1" applyBorder="1" applyAlignment="1">
      <alignment horizontal="center"/>
    </xf>
    <xf numFmtId="180" fontId="5" fillId="36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5" fillId="33" borderId="49" xfId="52" applyFont="1" applyFill="1" applyBorder="1" applyAlignment="1">
      <alignment horizontal="center" vertical="center" wrapText="1"/>
      <protection/>
    </xf>
    <xf numFmtId="180" fontId="5" fillId="33" borderId="45" xfId="0" applyNumberFormat="1" applyFont="1" applyFill="1" applyBorder="1" applyAlignment="1">
      <alignment horizontal="center" vertical="center" wrapText="1"/>
    </xf>
    <xf numFmtId="180" fontId="5" fillId="36" borderId="43" xfId="0" applyNumberFormat="1" applyFont="1" applyFill="1" applyBorder="1" applyAlignment="1">
      <alignment horizontal="center" wrapText="1"/>
    </xf>
    <xf numFmtId="0" fontId="4" fillId="0" borderId="50" xfId="51" applyFont="1" applyFill="1" applyBorder="1" applyAlignment="1">
      <alignment horizontal="left" wrapText="1"/>
      <protection/>
    </xf>
    <xf numFmtId="0" fontId="4" fillId="0" borderId="51" xfId="51" applyFont="1" applyFill="1" applyBorder="1" applyAlignment="1">
      <alignment horizontal="left" wrapText="1"/>
      <protection/>
    </xf>
    <xf numFmtId="0" fontId="4" fillId="0" borderId="51" xfId="50" applyFont="1" applyFill="1" applyBorder="1" applyAlignment="1">
      <alignment horizontal="left"/>
      <protection/>
    </xf>
    <xf numFmtId="14" fontId="4" fillId="0" borderId="52" xfId="0" applyNumberFormat="1" applyFont="1" applyFill="1" applyBorder="1" applyAlignment="1">
      <alignment horizontal="center"/>
    </xf>
    <xf numFmtId="14" fontId="4" fillId="0" borderId="53" xfId="0" applyNumberFormat="1" applyFont="1" applyFill="1" applyBorder="1" applyAlignment="1">
      <alignment horizontal="center"/>
    </xf>
    <xf numFmtId="14" fontId="4" fillId="0" borderId="51" xfId="0" applyNumberFormat="1" applyFont="1" applyFill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5" fillId="33" borderId="14" xfId="52" applyFont="1" applyFill="1" applyBorder="1" applyAlignment="1">
      <alignment horizontal="center" vertical="center" wrapText="1"/>
      <protection/>
    </xf>
    <xf numFmtId="49" fontId="5" fillId="33" borderId="14" xfId="52" applyNumberFormat="1" applyFont="1" applyFill="1" applyBorder="1" applyAlignment="1">
      <alignment horizontal="center" vertical="center" wrapText="1"/>
      <protection/>
    </xf>
    <xf numFmtId="14" fontId="4" fillId="0" borderId="55" xfId="0" applyNumberFormat="1" applyFont="1" applyFill="1" applyBorder="1" applyAlignment="1">
      <alignment horizontal="center" wrapText="1"/>
    </xf>
    <xf numFmtId="14" fontId="4" fillId="0" borderId="31" xfId="0" applyNumberFormat="1" applyFont="1" applyFill="1" applyBorder="1" applyAlignment="1">
      <alignment horizontal="center" wrapText="1"/>
    </xf>
    <xf numFmtId="14" fontId="4" fillId="0" borderId="51" xfId="0" applyNumberFormat="1" applyFont="1" applyFill="1" applyBorder="1" applyAlignment="1">
      <alignment horizontal="center" wrapText="1"/>
    </xf>
    <xf numFmtId="0" fontId="4" fillId="37" borderId="31" xfId="51" applyFont="1" applyFill="1" applyBorder="1" applyAlignment="1">
      <alignment horizontal="left" wrapText="1"/>
      <protection/>
    </xf>
    <xf numFmtId="0" fontId="4" fillId="37" borderId="32" xfId="51" applyFont="1" applyFill="1" applyBorder="1" applyAlignment="1">
      <alignment horizontal="left" wrapText="1"/>
      <protection/>
    </xf>
    <xf numFmtId="14" fontId="4" fillId="37" borderId="14" xfId="0" applyNumberFormat="1" applyFont="1" applyFill="1" applyBorder="1" applyAlignment="1">
      <alignment horizontal="center"/>
    </xf>
    <xf numFmtId="14" fontId="4" fillId="37" borderId="21" xfId="0" applyNumberFormat="1" applyFont="1" applyFill="1" applyBorder="1" applyAlignment="1">
      <alignment horizontal="center"/>
    </xf>
    <xf numFmtId="0" fontId="7" fillId="0" borderId="17" xfId="51" applyFont="1" applyFill="1" applyBorder="1" applyAlignment="1">
      <alignment horizontal="left" wrapText="1"/>
      <protection/>
    </xf>
    <xf numFmtId="0" fontId="48" fillId="0" borderId="21" xfId="51" applyFont="1" applyFill="1" applyBorder="1" applyAlignment="1">
      <alignment horizontal="left" wrapText="1"/>
      <protection/>
    </xf>
    <xf numFmtId="0" fontId="48" fillId="0" borderId="21" xfId="51" applyFont="1" applyBorder="1" applyAlignment="1">
      <alignment horizontal="left"/>
      <protection/>
    </xf>
    <xf numFmtId="0" fontId="48" fillId="0" borderId="22" xfId="51" applyFont="1" applyFill="1" applyBorder="1" applyAlignment="1" applyProtection="1">
      <alignment horizontal="left" wrapText="1"/>
      <protection/>
    </xf>
    <xf numFmtId="0" fontId="49" fillId="0" borderId="47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186" fontId="49" fillId="0" borderId="57" xfId="0" applyNumberFormat="1" applyFont="1" applyFill="1" applyBorder="1" applyAlignment="1">
      <alignment horizontal="center"/>
    </xf>
    <xf numFmtId="14" fontId="4" fillId="0" borderId="32" xfId="0" applyNumberFormat="1" applyFont="1" applyFill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4" fillId="0" borderId="59" xfId="51" applyFont="1" applyFill="1" applyBorder="1" applyAlignment="1">
      <alignment horizontal="left" wrapText="1"/>
      <protection/>
    </xf>
    <xf numFmtId="0" fontId="48" fillId="0" borderId="60" xfId="51" applyFont="1" applyFill="1" applyBorder="1" applyAlignment="1" applyProtection="1">
      <alignment horizontal="left" wrapText="1"/>
      <protection/>
    </xf>
    <xf numFmtId="0" fontId="48" fillId="0" borderId="61" xfId="51" applyFont="1" applyFill="1" applyBorder="1" applyAlignment="1" applyProtection="1">
      <alignment horizontal="left"/>
      <protection/>
    </xf>
    <xf numFmtId="0" fontId="4" fillId="0" borderId="62" xfId="51" applyFont="1" applyFill="1" applyBorder="1" applyAlignment="1">
      <alignment horizontal="left" wrapText="1"/>
      <protection/>
    </xf>
    <xf numFmtId="0" fontId="4" fillId="0" borderId="63" xfId="51" applyFont="1" applyFill="1" applyBorder="1" applyAlignment="1">
      <alignment horizontal="left" wrapText="1"/>
      <protection/>
    </xf>
    <xf numFmtId="49" fontId="4" fillId="0" borderId="63" xfId="0" applyNumberFormat="1" applyFont="1" applyFill="1" applyBorder="1" applyAlignment="1">
      <alignment horizontal="left"/>
    </xf>
    <xf numFmtId="186" fontId="48" fillId="0" borderId="64" xfId="0" applyNumberFormat="1" applyFont="1" applyFill="1" applyBorder="1" applyAlignment="1">
      <alignment horizontal="center"/>
    </xf>
    <xf numFmtId="186" fontId="48" fillId="0" borderId="65" xfId="0" applyNumberFormat="1" applyFont="1" applyFill="1" applyBorder="1" applyAlignment="1">
      <alignment horizontal="center"/>
    </xf>
    <xf numFmtId="14" fontId="4" fillId="0" borderId="63" xfId="0" applyNumberFormat="1" applyFont="1" applyFill="1" applyBorder="1" applyAlignment="1">
      <alignment horizontal="left"/>
    </xf>
    <xf numFmtId="14" fontId="4" fillId="0" borderId="62" xfId="0" applyNumberFormat="1" applyFont="1" applyFill="1" applyBorder="1" applyAlignment="1">
      <alignment horizontal="center" wrapText="1"/>
    </xf>
    <xf numFmtId="14" fontId="4" fillId="0" borderId="66" xfId="0" applyNumberFormat="1" applyFont="1" applyFill="1" applyBorder="1" applyAlignment="1">
      <alignment horizontal="center" wrapText="1"/>
    </xf>
    <xf numFmtId="0" fontId="49" fillId="0" borderId="67" xfId="0" applyFont="1" applyBorder="1" applyAlignment="1">
      <alignment horizontal="left"/>
    </xf>
    <xf numFmtId="0" fontId="48" fillId="0" borderId="68" xfId="51" applyFont="1" applyFill="1" applyBorder="1" applyAlignment="1" applyProtection="1">
      <alignment horizontal="left" wrapText="1"/>
      <protection/>
    </xf>
    <xf numFmtId="0" fontId="4" fillId="0" borderId="51" xfId="0" applyFont="1" applyFill="1" applyBorder="1" applyAlignment="1">
      <alignment horizontal="left"/>
    </xf>
    <xf numFmtId="186" fontId="48" fillId="0" borderId="68" xfId="0" applyNumberFormat="1" applyFont="1" applyFill="1" applyBorder="1" applyAlignment="1">
      <alignment horizontal="center"/>
    </xf>
    <xf numFmtId="186" fontId="48" fillId="0" borderId="69" xfId="0" applyNumberFormat="1" applyFont="1" applyFill="1" applyBorder="1" applyAlignment="1">
      <alignment horizontal="center"/>
    </xf>
    <xf numFmtId="0" fontId="49" fillId="0" borderId="70" xfId="0" applyFont="1" applyBorder="1" applyAlignment="1">
      <alignment horizontal="left"/>
    </xf>
    <xf numFmtId="0" fontId="48" fillId="0" borderId="14" xfId="51" applyFont="1" applyFill="1" applyBorder="1" applyAlignment="1" applyProtection="1">
      <alignment horizontal="left" wrapText="1"/>
      <protection/>
    </xf>
    <xf numFmtId="0" fontId="48" fillId="0" borderId="14" xfId="51" applyFont="1" applyFill="1" applyBorder="1" applyAlignment="1" applyProtection="1">
      <alignment horizontal="left"/>
      <protection/>
    </xf>
    <xf numFmtId="14" fontId="4" fillId="0" borderId="14" xfId="0" applyNumberFormat="1" applyFont="1" applyFill="1" applyBorder="1" applyAlignment="1">
      <alignment horizontal="center" wrapText="1"/>
    </xf>
    <xf numFmtId="14" fontId="4" fillId="0" borderId="14" xfId="0" applyNumberFormat="1" applyFont="1" applyFill="1" applyBorder="1" applyAlignment="1">
      <alignment horizontal="center" vertical="center"/>
    </xf>
    <xf numFmtId="0" fontId="48" fillId="0" borderId="68" xfId="51" applyFont="1" applyFill="1" applyBorder="1" applyAlignment="1" applyProtection="1">
      <alignment horizontal="center" wrapText="1"/>
      <protection/>
    </xf>
    <xf numFmtId="180" fontId="5" fillId="36" borderId="14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52" xfId="51" applyFont="1" applyFill="1" applyBorder="1" applyAlignment="1">
      <alignment horizontal="center" wrapText="1"/>
      <protection/>
    </xf>
    <xf numFmtId="0" fontId="4" fillId="0" borderId="13" xfId="51" applyFont="1" applyFill="1" applyBorder="1" applyAlignment="1">
      <alignment horizontal="center" wrapText="1"/>
      <protection/>
    </xf>
    <xf numFmtId="0" fontId="4" fillId="37" borderId="13" xfId="51" applyFont="1" applyFill="1" applyBorder="1" applyAlignment="1">
      <alignment horizontal="center" wrapText="1"/>
      <protection/>
    </xf>
    <xf numFmtId="0" fontId="4" fillId="0" borderId="66" xfId="51" applyFont="1" applyFill="1" applyBorder="1" applyAlignment="1">
      <alignment horizontal="center" wrapText="1"/>
      <protection/>
    </xf>
    <xf numFmtId="0" fontId="4" fillId="0" borderId="34" xfId="51" applyFont="1" applyFill="1" applyBorder="1" applyAlignment="1">
      <alignment horizontal="center" wrapText="1"/>
      <protection/>
    </xf>
    <xf numFmtId="0" fontId="48" fillId="0" borderId="14" xfId="51" applyFont="1" applyFill="1" applyBorder="1" applyAlignment="1" applyProtection="1">
      <alignment horizontal="center" wrapText="1"/>
      <protection/>
    </xf>
    <xf numFmtId="14" fontId="4" fillId="0" borderId="37" xfId="0" applyNumberFormat="1" applyFont="1" applyBorder="1" applyAlignment="1">
      <alignment horizontal="center" vertical="center"/>
    </xf>
    <xf numFmtId="0" fontId="4" fillId="0" borderId="14" xfId="51" applyFont="1" applyBorder="1" applyAlignment="1">
      <alignment horizontal="left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Implantação 2009" xfId="51"/>
    <cellStyle name="Normal_MUNICIPIOS AGUAR. (3)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5" xfId="64"/>
    <cellStyle name="Total" xfId="65"/>
    <cellStyle name="Comma" xfId="66"/>
  </cellStyles>
  <dxfs count="80"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rgb="FF548235"/>
        </patternFill>
      </fill>
    </dxf>
    <dxf>
      <fill>
        <patternFill>
          <bgColor rgb="FF548235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 patternType="solid">
          <fgColor rgb="FFFF99CC"/>
          <bgColor rgb="FFFF99CC"/>
        </patternFill>
      </fill>
      <alignment readingOrder="0"/>
    </dxf>
    <dxf>
      <fill>
        <patternFill patternType="solid">
          <fgColor rgb="FFFF99CC"/>
          <bgColor rgb="FFFF99CC"/>
        </patternFill>
      </fill>
      <alignment readingOrder="0"/>
    </dxf>
    <dxf>
      <fill>
        <patternFill patternType="solid">
          <fgColor rgb="FFFF99CC"/>
          <bgColor rgb="FFFF99CC"/>
        </patternFill>
      </fill>
      <alignment readingOrder="0"/>
    </dxf>
    <dxf>
      <fill>
        <patternFill patternType="solid">
          <fgColor rgb="FFFF99CC"/>
          <bgColor rgb="FFFF99CC"/>
        </patternFill>
      </fill>
      <alignment readingOrder="0"/>
    </dxf>
    <dxf>
      <fill>
        <patternFill patternType="solid">
          <fgColor rgb="FFCCCCCC"/>
          <bgColor rgb="FFCCCCCC"/>
        </patternFill>
      </fill>
      <alignment readingOrder="0"/>
    </dxf>
    <dxf>
      <fill>
        <patternFill patternType="solid">
          <fgColor rgb="FFCCCCCC"/>
          <bgColor rgb="FFCCCCCC"/>
        </patternFill>
      </fill>
      <alignment readingOrder="0"/>
    </dxf>
    <dxf>
      <fill>
        <patternFill patternType="solid">
          <fgColor rgb="FFCCCCCC"/>
          <bgColor rgb="FFCCCCCC"/>
        </patternFill>
      </fill>
      <alignment readingOrder="0"/>
    </dxf>
    <dxf>
      <fill>
        <patternFill patternType="solid">
          <fgColor rgb="FFCCCCCC"/>
          <bgColor rgb="FFCCCCCC"/>
        </patternFill>
      </fill>
      <alignment readingOrder="0"/>
    </dxf>
    <dxf>
      <fill>
        <patternFill patternType="solid">
          <fgColor rgb="FF3DEB3D"/>
          <bgColor rgb="FF3DEB3D"/>
        </patternFill>
      </fill>
      <alignment readingOrder="0"/>
    </dxf>
    <dxf>
      <fill>
        <patternFill patternType="solid">
          <fgColor rgb="FF3DEB3D"/>
          <bgColor rgb="FF3DEB3D"/>
        </patternFill>
      </fill>
      <alignment readingOrder="0"/>
    </dxf>
    <dxf>
      <fill>
        <patternFill patternType="solid">
          <fgColor rgb="FF3DEB3D"/>
          <bgColor rgb="FF3DEB3D"/>
        </patternFill>
      </fill>
      <alignment readingOrder="0"/>
    </dxf>
    <dxf>
      <fill>
        <patternFill patternType="solid">
          <fgColor rgb="FF3DEB3D"/>
          <bgColor rgb="FF3DEB3D"/>
        </patternFill>
      </fill>
      <alignment readingOrder="0"/>
    </dxf>
    <dxf>
      <fill>
        <patternFill patternType="solid">
          <fgColor rgb="FF958C41"/>
          <bgColor rgb="FF958C41"/>
        </patternFill>
      </fill>
      <alignment readingOrder="0"/>
    </dxf>
    <dxf>
      <fill>
        <patternFill patternType="solid">
          <fgColor indexed="19"/>
          <bgColor indexed="23"/>
        </patternFill>
      </fill>
    </dxf>
    <dxf>
      <fill>
        <patternFill patternType="solid">
          <fgColor indexed="19"/>
          <bgColor indexed="23"/>
        </patternFill>
      </fill>
    </dxf>
    <dxf>
      <fill>
        <patternFill patternType="solid">
          <fgColor indexed="19"/>
          <bgColor indexed="23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rgb="FF548235"/>
        </patternFill>
      </fill>
    </dxf>
    <dxf>
      <fill>
        <patternFill patternType="solid">
          <fgColor indexed="19"/>
          <bgColor indexed="2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9"/>
          <bgColor indexed="23"/>
        </patternFill>
      </fill>
    </dxf>
    <dxf>
      <fill>
        <patternFill patternType="solid">
          <fgColor indexed="19"/>
          <bgColor indexed="2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9"/>
          <bgColor indexed="23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rgb="FFFFE5FF"/>
        </patternFill>
      </fill>
    </dxf>
    <dxf>
      <fill>
        <patternFill>
          <bgColor theme="0" tint="-0.149959996342659"/>
        </patternFill>
      </fill>
    </dxf>
    <dxf>
      <fill>
        <patternFill>
          <bgColor rgb="FFFFFFB7"/>
        </patternFill>
      </fill>
      <border/>
    </dxf>
    <dxf>
      <fill>
        <patternFill>
          <bgColor rgb="FFFFA3A3"/>
        </patternFill>
      </fill>
      <border/>
    </dxf>
    <dxf>
      <fill>
        <patternFill patternType="solid">
          <fgColor rgb="FF3DEB3D"/>
          <bgColor rgb="FF3DEB3D"/>
        </patternFill>
      </fill>
      <border/>
    </dxf>
    <dxf>
      <fill>
        <patternFill patternType="solid">
          <fgColor rgb="FFCCCCCC"/>
          <bgColor rgb="FFCCCCCC"/>
        </patternFill>
      </fill>
      <border/>
    </dxf>
    <dxf>
      <fill>
        <patternFill patternType="solid">
          <fgColor rgb="FFFF99CC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58C41"/>
      <rgbColor rgb="00800080"/>
      <rgbColor rgb="00286676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6"/>
  <sheetViews>
    <sheetView showGridLines="0"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P261" sqref="P261"/>
    </sheetView>
  </sheetViews>
  <sheetFormatPr defaultColWidth="11.57421875" defaultRowHeight="38.25" customHeight="1"/>
  <cols>
    <col min="1" max="1" width="20.57421875" style="43" bestFit="1" customWidth="1"/>
    <col min="2" max="2" width="54.00390625" style="43" customWidth="1"/>
    <col min="3" max="3" width="20.00390625" style="43" hidden="1" customWidth="1"/>
    <col min="4" max="4" width="33.421875" style="154" bestFit="1" customWidth="1"/>
    <col min="5" max="5" width="26.57421875" style="43" hidden="1" customWidth="1"/>
    <col min="6" max="6" width="16.00390625" style="43" hidden="1" customWidth="1"/>
    <col min="7" max="7" width="25.140625" style="43" hidden="1" customWidth="1"/>
    <col min="8" max="8" width="30.8515625" style="65" customWidth="1"/>
    <col min="9" max="9" width="16.7109375" style="96" customWidth="1"/>
    <col min="10" max="11" width="16.7109375" style="96" hidden="1" customWidth="1"/>
    <col min="12" max="12" width="23.00390625" style="97" hidden="1" customWidth="1"/>
    <col min="13" max="13" width="19.140625" style="97" hidden="1" customWidth="1"/>
    <col min="14" max="14" width="16.7109375" style="98" customWidth="1"/>
    <col min="15" max="15" width="16.7109375" style="98" hidden="1" customWidth="1"/>
    <col min="16" max="16" width="20.421875" style="102" bestFit="1" customWidth="1"/>
    <col min="17" max="17" width="81.7109375" style="66" customWidth="1"/>
    <col min="18" max="18" width="11.57421875" style="66" bestFit="1" customWidth="1"/>
    <col min="19" max="19" width="24.140625" style="66" hidden="1" customWidth="1"/>
    <col min="20" max="20" width="19.8515625" style="66" hidden="1" customWidth="1"/>
    <col min="21" max="21" width="71.7109375" style="66" customWidth="1"/>
    <col min="22" max="22" width="11.57421875" style="2" customWidth="1"/>
    <col min="23" max="16384" width="11.57421875" style="2" customWidth="1"/>
  </cols>
  <sheetData>
    <row r="1" spans="1:21" s="6" customFormat="1" ht="38.25" customHeight="1" thickBot="1">
      <c r="A1" s="7" t="s">
        <v>0</v>
      </c>
      <c r="B1" s="103" t="s">
        <v>359</v>
      </c>
      <c r="C1" s="113" t="s">
        <v>358</v>
      </c>
      <c r="D1" s="113" t="s">
        <v>360</v>
      </c>
      <c r="E1" s="113" t="s">
        <v>930</v>
      </c>
      <c r="F1" s="113" t="s">
        <v>358</v>
      </c>
      <c r="G1" s="113" t="s">
        <v>342</v>
      </c>
      <c r="H1" s="114" t="s">
        <v>1</v>
      </c>
      <c r="I1" s="99" t="s">
        <v>2</v>
      </c>
      <c r="J1" s="105" t="s">
        <v>344</v>
      </c>
      <c r="K1" s="70" t="s">
        <v>339</v>
      </c>
      <c r="L1" s="70" t="s">
        <v>346</v>
      </c>
      <c r="M1" s="71" t="s">
        <v>347</v>
      </c>
      <c r="N1" s="99" t="s">
        <v>343</v>
      </c>
      <c r="O1" s="101"/>
      <c r="P1" s="153" t="s">
        <v>823</v>
      </c>
      <c r="Q1" s="69" t="s">
        <v>361</v>
      </c>
      <c r="R1" s="69" t="s">
        <v>363</v>
      </c>
      <c r="S1" s="68" t="s">
        <v>345</v>
      </c>
      <c r="T1" s="104" t="s">
        <v>352</v>
      </c>
      <c r="U1" s="69" t="s">
        <v>365</v>
      </c>
    </row>
    <row r="2" spans="1:21" ht="38.25" customHeight="1">
      <c r="A2" s="21" t="s">
        <v>3</v>
      </c>
      <c r="B2" s="11" t="s">
        <v>846</v>
      </c>
      <c r="C2" s="106" t="s">
        <v>366</v>
      </c>
      <c r="D2" s="155" t="s">
        <v>423</v>
      </c>
      <c r="E2" s="12"/>
      <c r="F2" s="12"/>
      <c r="G2" s="107" t="s">
        <v>1</v>
      </c>
      <c r="H2" s="108" t="s">
        <v>4</v>
      </c>
      <c r="I2" s="109">
        <v>42681</v>
      </c>
      <c r="J2" s="72">
        <v>43411</v>
      </c>
      <c r="K2" s="73">
        <f aca="true" ca="1" t="shared" si="0" ref="K2:K33">TODAY()</f>
        <v>43545</v>
      </c>
      <c r="L2" s="74" t="str">
        <f aca="true" t="shared" si="1" ref="L2:L33">IF(N2&lt;K2,"VENCIDO",IF(K2&lt;J2,"DENTRO DO PRAZO","ALERTA DE VENCIMENTO"))</f>
        <v>VENCIDO</v>
      </c>
      <c r="M2" s="75">
        <f aca="true" t="shared" si="2" ref="M2:M33">IF(G2="POLO CASA","FUNDAÇÃO CASA",IF(G2="FECHADO","FECHADO",""))</f>
      </c>
      <c r="N2" s="110">
        <v>43411</v>
      </c>
      <c r="O2" s="77">
        <f ca="1">TODAY()</f>
        <v>43545</v>
      </c>
      <c r="P2" s="111" t="str">
        <f>IF(N2&lt;O2,"VENCIDO","DENTRO DO PRAZO")</f>
        <v>VENCIDO</v>
      </c>
      <c r="Q2" s="115" t="s">
        <v>362</v>
      </c>
      <c r="R2" s="117" t="s">
        <v>364</v>
      </c>
      <c r="S2" s="46" t="str">
        <f aca="true" t="shared" si="3" ref="S2:S33">IF(M2="",L2,M2)</f>
        <v>VENCIDO</v>
      </c>
      <c r="T2" s="46" t="str">
        <f>IF(S2="",M2,S2)</f>
        <v>VENCIDO</v>
      </c>
      <c r="U2" s="112"/>
    </row>
    <row r="3" spans="1:21" ht="38.25" customHeight="1">
      <c r="A3" s="22" t="s">
        <v>3</v>
      </c>
      <c r="B3" s="12" t="s">
        <v>847</v>
      </c>
      <c r="C3" s="13" t="s">
        <v>367</v>
      </c>
      <c r="D3" s="156" t="s">
        <v>423</v>
      </c>
      <c r="E3" s="14"/>
      <c r="F3" s="14"/>
      <c r="G3" s="11" t="s">
        <v>1</v>
      </c>
      <c r="H3" s="47" t="s">
        <v>5</v>
      </c>
      <c r="I3" s="76">
        <v>42538</v>
      </c>
      <c r="J3" s="76">
        <v>43268</v>
      </c>
      <c r="K3" s="77">
        <f ca="1" t="shared" si="0"/>
        <v>43545</v>
      </c>
      <c r="L3" s="78" t="str">
        <f t="shared" si="1"/>
        <v>VENCIDO</v>
      </c>
      <c r="M3" s="79">
        <f t="shared" si="2"/>
      </c>
      <c r="N3" s="80">
        <v>43268</v>
      </c>
      <c r="O3" s="77">
        <f aca="true" ca="1" t="shared" si="4" ref="O3:O66">TODAY()</f>
        <v>43545</v>
      </c>
      <c r="P3" s="48" t="str">
        <f aca="true" t="shared" si="5" ref="P3:P66">IF(N3&lt;O3,"VENCIDO","DENTRO DO PRAZO")</f>
        <v>VENCIDO</v>
      </c>
      <c r="Q3" s="116" t="s">
        <v>362</v>
      </c>
      <c r="R3" s="117" t="s">
        <v>364</v>
      </c>
      <c r="S3" s="49" t="str">
        <f t="shared" si="3"/>
        <v>VENCIDO</v>
      </c>
      <c r="T3" s="49" t="s">
        <v>331</v>
      </c>
      <c r="U3" s="50"/>
    </row>
    <row r="4" spans="1:25" ht="38.25" customHeight="1">
      <c r="A4" s="22" t="s">
        <v>3</v>
      </c>
      <c r="B4" s="14" t="s">
        <v>848</v>
      </c>
      <c r="C4" s="13" t="s">
        <v>368</v>
      </c>
      <c r="D4" s="156" t="s">
        <v>416</v>
      </c>
      <c r="E4" s="14"/>
      <c r="F4" s="14"/>
      <c r="G4" s="11" t="s">
        <v>1</v>
      </c>
      <c r="H4" s="47" t="s">
        <v>6</v>
      </c>
      <c r="I4" s="76">
        <v>43255</v>
      </c>
      <c r="J4" s="76">
        <v>43255</v>
      </c>
      <c r="K4" s="77">
        <f ca="1" t="shared" si="0"/>
        <v>43545</v>
      </c>
      <c r="L4" s="78" t="str">
        <f t="shared" si="1"/>
        <v>ALERTA DE VENCIMENTO</v>
      </c>
      <c r="M4" s="79">
        <f t="shared" si="2"/>
      </c>
      <c r="N4" s="80">
        <v>43986</v>
      </c>
      <c r="O4" s="77">
        <f ca="1" t="shared" si="4"/>
        <v>43545</v>
      </c>
      <c r="P4" s="48" t="str">
        <f t="shared" si="5"/>
        <v>DENTRO DO PRAZO</v>
      </c>
      <c r="Q4" s="116" t="s">
        <v>362</v>
      </c>
      <c r="R4" s="117" t="s">
        <v>364</v>
      </c>
      <c r="S4" s="49" t="str">
        <f t="shared" si="3"/>
        <v>ALERTA DE VENCIMENTO</v>
      </c>
      <c r="T4" s="49" t="s">
        <v>331</v>
      </c>
      <c r="U4" s="50"/>
      <c r="V4" s="1"/>
      <c r="W4" s="1"/>
      <c r="X4" s="1"/>
      <c r="Y4" s="1"/>
    </row>
    <row r="5" spans="1:25" ht="38.25" customHeight="1">
      <c r="A5" s="22" t="s">
        <v>3</v>
      </c>
      <c r="B5" s="14" t="s">
        <v>849</v>
      </c>
      <c r="C5" s="13" t="s">
        <v>369</v>
      </c>
      <c r="D5" s="156" t="s">
        <v>423</v>
      </c>
      <c r="E5" s="14"/>
      <c r="F5" s="14"/>
      <c r="G5" s="11" t="s">
        <v>1</v>
      </c>
      <c r="H5" s="47" t="s">
        <v>7</v>
      </c>
      <c r="I5" s="76">
        <v>42538</v>
      </c>
      <c r="J5" s="76">
        <v>43268</v>
      </c>
      <c r="K5" s="77">
        <f ca="1" t="shared" si="0"/>
        <v>43545</v>
      </c>
      <c r="L5" s="78" t="str">
        <f t="shared" si="1"/>
        <v>VENCIDO</v>
      </c>
      <c r="M5" s="79">
        <f t="shared" si="2"/>
      </c>
      <c r="N5" s="80">
        <v>43268</v>
      </c>
      <c r="O5" s="77">
        <f ca="1" t="shared" si="4"/>
        <v>43545</v>
      </c>
      <c r="P5" s="48" t="str">
        <f t="shared" si="5"/>
        <v>VENCIDO</v>
      </c>
      <c r="Q5" s="116" t="s">
        <v>362</v>
      </c>
      <c r="R5" s="117" t="s">
        <v>364</v>
      </c>
      <c r="S5" s="49" t="str">
        <f t="shared" si="3"/>
        <v>VENCIDO</v>
      </c>
      <c r="T5" s="49" t="s">
        <v>331</v>
      </c>
      <c r="U5" s="50"/>
      <c r="V5" s="1"/>
      <c r="W5" s="1"/>
      <c r="X5" s="1"/>
      <c r="Y5" s="1"/>
    </row>
    <row r="6" spans="1:25" ht="38.25" customHeight="1">
      <c r="A6" s="22" t="s">
        <v>3</v>
      </c>
      <c r="B6" s="14" t="s">
        <v>850</v>
      </c>
      <c r="C6" s="13" t="s">
        <v>370</v>
      </c>
      <c r="D6" s="156" t="s">
        <v>423</v>
      </c>
      <c r="E6" s="14"/>
      <c r="F6" s="14"/>
      <c r="G6" s="11" t="s">
        <v>1</v>
      </c>
      <c r="H6" s="47" t="s">
        <v>8</v>
      </c>
      <c r="I6" s="76">
        <v>42538</v>
      </c>
      <c r="J6" s="76">
        <v>43268</v>
      </c>
      <c r="K6" s="77">
        <f ca="1" t="shared" si="0"/>
        <v>43545</v>
      </c>
      <c r="L6" s="78" t="str">
        <f t="shared" si="1"/>
        <v>VENCIDO</v>
      </c>
      <c r="M6" s="79">
        <f t="shared" si="2"/>
      </c>
      <c r="N6" s="80">
        <v>43268</v>
      </c>
      <c r="O6" s="77">
        <f ca="1" t="shared" si="4"/>
        <v>43545</v>
      </c>
      <c r="P6" s="48" t="str">
        <f t="shared" si="5"/>
        <v>VENCIDO</v>
      </c>
      <c r="Q6" s="116" t="s">
        <v>362</v>
      </c>
      <c r="R6" s="117" t="s">
        <v>364</v>
      </c>
      <c r="S6" s="49" t="str">
        <f t="shared" si="3"/>
        <v>VENCIDO</v>
      </c>
      <c r="T6" s="49" t="s">
        <v>331</v>
      </c>
      <c r="U6" s="50"/>
      <c r="V6" s="1"/>
      <c r="W6" s="1"/>
      <c r="X6" s="1"/>
      <c r="Y6" s="1"/>
    </row>
    <row r="7" spans="1:25" ht="38.25" customHeight="1">
      <c r="A7" s="22" t="s">
        <v>3</v>
      </c>
      <c r="B7" s="14" t="s">
        <v>851</v>
      </c>
      <c r="C7" s="13" t="s">
        <v>371</v>
      </c>
      <c r="D7" s="156" t="s">
        <v>416</v>
      </c>
      <c r="E7" s="14" t="s">
        <v>822</v>
      </c>
      <c r="F7" s="14" t="s">
        <v>372</v>
      </c>
      <c r="G7" s="11" t="s">
        <v>1</v>
      </c>
      <c r="H7" s="47" t="s">
        <v>9</v>
      </c>
      <c r="I7" s="76">
        <v>43017</v>
      </c>
      <c r="J7" s="76">
        <v>43747</v>
      </c>
      <c r="K7" s="77">
        <f ca="1" t="shared" si="0"/>
        <v>43545</v>
      </c>
      <c r="L7" s="78" t="str">
        <f t="shared" si="1"/>
        <v>DENTRO DO PRAZO</v>
      </c>
      <c r="M7" s="79">
        <f t="shared" si="2"/>
      </c>
      <c r="N7" s="80">
        <v>43747</v>
      </c>
      <c r="O7" s="77">
        <f ca="1" t="shared" si="4"/>
        <v>43545</v>
      </c>
      <c r="P7" s="48" t="str">
        <f t="shared" si="5"/>
        <v>DENTRO DO PRAZO</v>
      </c>
      <c r="Q7" s="116" t="s">
        <v>362</v>
      </c>
      <c r="R7" s="117" t="s">
        <v>364</v>
      </c>
      <c r="S7" s="49" t="str">
        <f t="shared" si="3"/>
        <v>DENTRO DO PRAZO</v>
      </c>
      <c r="T7" s="49" t="str">
        <f>IF(S7="",M7,S7)</f>
        <v>DENTRO DO PRAZO</v>
      </c>
      <c r="U7" s="51" t="s">
        <v>394</v>
      </c>
      <c r="V7" s="1"/>
      <c r="W7" s="1"/>
      <c r="X7" s="1"/>
      <c r="Y7" s="1"/>
    </row>
    <row r="8" spans="1:25" ht="38.25" customHeight="1">
      <c r="A8" s="22" t="s">
        <v>3</v>
      </c>
      <c r="B8" s="14" t="s">
        <v>852</v>
      </c>
      <c r="C8" s="13" t="s">
        <v>373</v>
      </c>
      <c r="D8" s="156" t="s">
        <v>423</v>
      </c>
      <c r="E8" s="14"/>
      <c r="F8" s="14"/>
      <c r="G8" s="11" t="s">
        <v>1</v>
      </c>
      <c r="H8" s="47" t="s">
        <v>10</v>
      </c>
      <c r="I8" s="76">
        <v>42651</v>
      </c>
      <c r="J8" s="76">
        <v>43381</v>
      </c>
      <c r="K8" s="77">
        <f ca="1" t="shared" si="0"/>
        <v>43545</v>
      </c>
      <c r="L8" s="78" t="str">
        <f t="shared" si="1"/>
        <v>VENCIDO</v>
      </c>
      <c r="M8" s="79">
        <f t="shared" si="2"/>
      </c>
      <c r="N8" s="80">
        <v>43381</v>
      </c>
      <c r="O8" s="77">
        <f ca="1" t="shared" si="4"/>
        <v>43545</v>
      </c>
      <c r="P8" s="48" t="str">
        <f t="shared" si="5"/>
        <v>VENCIDO</v>
      </c>
      <c r="Q8" s="116" t="s">
        <v>362</v>
      </c>
      <c r="R8" s="117" t="s">
        <v>364</v>
      </c>
      <c r="S8" s="49" t="str">
        <f t="shared" si="3"/>
        <v>VENCIDO</v>
      </c>
      <c r="T8" s="49" t="s">
        <v>331</v>
      </c>
      <c r="U8" s="50"/>
      <c r="V8" s="1"/>
      <c r="W8" s="1"/>
      <c r="X8" s="1"/>
      <c r="Y8" s="1"/>
    </row>
    <row r="9" spans="1:25" ht="38.25" customHeight="1">
      <c r="A9" s="22" t="s">
        <v>3</v>
      </c>
      <c r="B9" s="14" t="s">
        <v>853</v>
      </c>
      <c r="C9" s="13" t="s">
        <v>374</v>
      </c>
      <c r="D9" s="156" t="s">
        <v>423</v>
      </c>
      <c r="E9" s="14"/>
      <c r="F9" s="14"/>
      <c r="G9" s="11" t="s">
        <v>1</v>
      </c>
      <c r="H9" s="47" t="s">
        <v>13</v>
      </c>
      <c r="I9" s="76">
        <v>42538</v>
      </c>
      <c r="J9" s="76">
        <v>43268</v>
      </c>
      <c r="K9" s="77">
        <f ca="1" t="shared" si="0"/>
        <v>43545</v>
      </c>
      <c r="L9" s="78" t="str">
        <f t="shared" si="1"/>
        <v>VENCIDO</v>
      </c>
      <c r="M9" s="79">
        <f t="shared" si="2"/>
      </c>
      <c r="N9" s="80">
        <v>43268</v>
      </c>
      <c r="O9" s="77">
        <f ca="1" t="shared" si="4"/>
        <v>43545</v>
      </c>
      <c r="P9" s="48" t="str">
        <f t="shared" si="5"/>
        <v>VENCIDO</v>
      </c>
      <c r="Q9" s="116" t="s">
        <v>362</v>
      </c>
      <c r="R9" s="117" t="s">
        <v>364</v>
      </c>
      <c r="S9" s="49" t="str">
        <f t="shared" si="3"/>
        <v>VENCIDO</v>
      </c>
      <c r="T9" s="49" t="s">
        <v>331</v>
      </c>
      <c r="U9" s="50"/>
      <c r="V9" s="1"/>
      <c r="W9" s="1"/>
      <c r="X9" s="1"/>
      <c r="Y9" s="1"/>
    </row>
    <row r="10" spans="1:25" ht="38.25" customHeight="1">
      <c r="A10" s="22" t="s">
        <v>3</v>
      </c>
      <c r="B10" s="14" t="s">
        <v>854</v>
      </c>
      <c r="C10" s="13" t="s">
        <v>375</v>
      </c>
      <c r="D10" s="156" t="s">
        <v>423</v>
      </c>
      <c r="E10" s="14"/>
      <c r="F10" s="14"/>
      <c r="G10" s="11" t="s">
        <v>1</v>
      </c>
      <c r="H10" s="47" t="s">
        <v>14</v>
      </c>
      <c r="I10" s="76">
        <v>42525</v>
      </c>
      <c r="J10" s="76">
        <v>43255</v>
      </c>
      <c r="K10" s="77">
        <f ca="1" t="shared" si="0"/>
        <v>43545</v>
      </c>
      <c r="L10" s="78" t="str">
        <f t="shared" si="1"/>
        <v>VENCIDO</v>
      </c>
      <c r="M10" s="79">
        <f t="shared" si="2"/>
      </c>
      <c r="N10" s="80">
        <v>43255</v>
      </c>
      <c r="O10" s="77">
        <f ca="1" t="shared" si="4"/>
        <v>43545</v>
      </c>
      <c r="P10" s="48" t="str">
        <f t="shared" si="5"/>
        <v>VENCIDO</v>
      </c>
      <c r="Q10" s="116" t="s">
        <v>362</v>
      </c>
      <c r="R10" s="117" t="s">
        <v>364</v>
      </c>
      <c r="S10" s="49" t="str">
        <f t="shared" si="3"/>
        <v>VENCIDO</v>
      </c>
      <c r="T10" s="49" t="s">
        <v>331</v>
      </c>
      <c r="U10" s="50"/>
      <c r="V10" s="1"/>
      <c r="W10" s="1"/>
      <c r="X10" s="1"/>
      <c r="Y10" s="1"/>
    </row>
    <row r="11" spans="1:25" ht="38.25" customHeight="1">
      <c r="A11" s="22" t="s">
        <v>3</v>
      </c>
      <c r="B11" s="14" t="s">
        <v>855</v>
      </c>
      <c r="C11" s="13" t="s">
        <v>376</v>
      </c>
      <c r="D11" s="156" t="s">
        <v>423</v>
      </c>
      <c r="E11" s="14"/>
      <c r="F11" s="14"/>
      <c r="G11" s="11" t="s">
        <v>1</v>
      </c>
      <c r="H11" s="47" t="s">
        <v>15</v>
      </c>
      <c r="I11" s="76">
        <v>42551</v>
      </c>
      <c r="J11" s="76">
        <v>43281</v>
      </c>
      <c r="K11" s="77">
        <f ca="1" t="shared" si="0"/>
        <v>43545</v>
      </c>
      <c r="L11" s="78" t="str">
        <f t="shared" si="1"/>
        <v>VENCIDO</v>
      </c>
      <c r="M11" s="79">
        <f t="shared" si="2"/>
      </c>
      <c r="N11" s="80">
        <v>43281</v>
      </c>
      <c r="O11" s="77">
        <f ca="1" t="shared" si="4"/>
        <v>43545</v>
      </c>
      <c r="P11" s="48" t="str">
        <f t="shared" si="5"/>
        <v>VENCIDO</v>
      </c>
      <c r="Q11" s="116" t="s">
        <v>362</v>
      </c>
      <c r="R11" s="117" t="s">
        <v>364</v>
      </c>
      <c r="S11" s="49" t="str">
        <f t="shared" si="3"/>
        <v>VENCIDO</v>
      </c>
      <c r="T11" s="49" t="s">
        <v>331</v>
      </c>
      <c r="U11" s="50"/>
      <c r="V11" s="1"/>
      <c r="W11" s="1"/>
      <c r="X11" s="1"/>
      <c r="Y11" s="1"/>
    </row>
    <row r="12" spans="1:25" ht="38.25" customHeight="1">
      <c r="A12" s="22" t="s">
        <v>3</v>
      </c>
      <c r="B12" s="14" t="s">
        <v>856</v>
      </c>
      <c r="C12" s="13" t="s">
        <v>377</v>
      </c>
      <c r="D12" s="156" t="s">
        <v>423</v>
      </c>
      <c r="E12" s="14"/>
      <c r="F12" s="14"/>
      <c r="G12" s="11" t="s">
        <v>1</v>
      </c>
      <c r="H12" s="47" t="s">
        <v>16</v>
      </c>
      <c r="I12" s="76">
        <v>42516</v>
      </c>
      <c r="J12" s="76">
        <v>43246</v>
      </c>
      <c r="K12" s="77">
        <f ca="1" t="shared" si="0"/>
        <v>43545</v>
      </c>
      <c r="L12" s="78" t="str">
        <f t="shared" si="1"/>
        <v>VENCIDO</v>
      </c>
      <c r="M12" s="79">
        <f t="shared" si="2"/>
      </c>
      <c r="N12" s="80">
        <v>43246</v>
      </c>
      <c r="O12" s="77">
        <f ca="1" t="shared" si="4"/>
        <v>43545</v>
      </c>
      <c r="P12" s="48" t="str">
        <f t="shared" si="5"/>
        <v>VENCIDO</v>
      </c>
      <c r="Q12" s="116" t="s">
        <v>362</v>
      </c>
      <c r="R12" s="117" t="s">
        <v>364</v>
      </c>
      <c r="S12" s="49" t="str">
        <f t="shared" si="3"/>
        <v>VENCIDO</v>
      </c>
      <c r="T12" s="49" t="s">
        <v>331</v>
      </c>
      <c r="U12" s="50"/>
      <c r="V12" s="1"/>
      <c r="W12" s="1"/>
      <c r="X12" s="1"/>
      <c r="Y12" s="1"/>
    </row>
    <row r="13" spans="1:25" ht="38.25" customHeight="1">
      <c r="A13" s="22" t="s">
        <v>3</v>
      </c>
      <c r="B13" s="14" t="s">
        <v>857</v>
      </c>
      <c r="C13" s="13" t="s">
        <v>378</v>
      </c>
      <c r="D13" s="156" t="s">
        <v>423</v>
      </c>
      <c r="E13" s="14"/>
      <c r="F13" s="14"/>
      <c r="G13" s="11" t="s">
        <v>1</v>
      </c>
      <c r="H13" s="47" t="s">
        <v>17</v>
      </c>
      <c r="I13" s="76">
        <v>42551</v>
      </c>
      <c r="J13" s="76">
        <v>43281</v>
      </c>
      <c r="K13" s="77">
        <f ca="1" t="shared" si="0"/>
        <v>43545</v>
      </c>
      <c r="L13" s="78" t="str">
        <f t="shared" si="1"/>
        <v>VENCIDO</v>
      </c>
      <c r="M13" s="79">
        <f t="shared" si="2"/>
      </c>
      <c r="N13" s="80">
        <v>43281</v>
      </c>
      <c r="O13" s="77">
        <f ca="1" t="shared" si="4"/>
        <v>43545</v>
      </c>
      <c r="P13" s="48" t="str">
        <f t="shared" si="5"/>
        <v>VENCIDO</v>
      </c>
      <c r="Q13" s="116" t="s">
        <v>362</v>
      </c>
      <c r="R13" s="117" t="s">
        <v>364</v>
      </c>
      <c r="S13" s="49" t="str">
        <f t="shared" si="3"/>
        <v>VENCIDO</v>
      </c>
      <c r="T13" s="49" t="s">
        <v>331</v>
      </c>
      <c r="U13" s="50"/>
      <c r="V13" s="1"/>
      <c r="W13" s="1"/>
      <c r="X13" s="1"/>
      <c r="Y13" s="1"/>
    </row>
    <row r="14" spans="1:25" ht="38.25" customHeight="1">
      <c r="A14" s="22" t="s">
        <v>3</v>
      </c>
      <c r="B14" s="14" t="s">
        <v>858</v>
      </c>
      <c r="C14" s="13" t="s">
        <v>379</v>
      </c>
      <c r="D14" s="156" t="s">
        <v>416</v>
      </c>
      <c r="E14" s="14"/>
      <c r="F14" s="14"/>
      <c r="G14" s="11" t="s">
        <v>1</v>
      </c>
      <c r="H14" s="47" t="s">
        <v>18</v>
      </c>
      <c r="I14" s="76">
        <v>42926</v>
      </c>
      <c r="J14" s="76">
        <v>43656</v>
      </c>
      <c r="K14" s="77">
        <f ca="1" t="shared" si="0"/>
        <v>43545</v>
      </c>
      <c r="L14" s="78" t="str">
        <f t="shared" si="1"/>
        <v>DENTRO DO PRAZO</v>
      </c>
      <c r="M14" s="79">
        <f t="shared" si="2"/>
      </c>
      <c r="N14" s="80">
        <v>43656</v>
      </c>
      <c r="O14" s="77">
        <f ca="1" t="shared" si="4"/>
        <v>43545</v>
      </c>
      <c r="P14" s="48" t="str">
        <f t="shared" si="5"/>
        <v>DENTRO DO PRAZO</v>
      </c>
      <c r="Q14" s="116" t="s">
        <v>362</v>
      </c>
      <c r="R14" s="117" t="s">
        <v>364</v>
      </c>
      <c r="S14" s="49" t="str">
        <f t="shared" si="3"/>
        <v>DENTRO DO PRAZO</v>
      </c>
      <c r="T14" s="49" t="str">
        <f>IF(S14="",M14,S14)</f>
        <v>DENTRO DO PRAZO</v>
      </c>
      <c r="U14" s="50"/>
      <c r="V14" s="1"/>
      <c r="W14" s="1"/>
      <c r="X14" s="1"/>
      <c r="Y14" s="1"/>
    </row>
    <row r="15" spans="1:25" ht="38.25" customHeight="1">
      <c r="A15" s="22" t="s">
        <v>3</v>
      </c>
      <c r="B15" s="14" t="s">
        <v>859</v>
      </c>
      <c r="C15" s="13" t="s">
        <v>380</v>
      </c>
      <c r="D15" s="156" t="s">
        <v>416</v>
      </c>
      <c r="E15" s="14"/>
      <c r="F15" s="14"/>
      <c r="G15" s="11" t="s">
        <v>1</v>
      </c>
      <c r="H15" s="47" t="s">
        <v>19</v>
      </c>
      <c r="I15" s="76">
        <v>43281</v>
      </c>
      <c r="J15" s="76">
        <v>43281</v>
      </c>
      <c r="K15" s="77">
        <f ca="1" t="shared" si="0"/>
        <v>43545</v>
      </c>
      <c r="L15" s="78" t="str">
        <f t="shared" si="1"/>
        <v>ALERTA DE VENCIMENTO</v>
      </c>
      <c r="M15" s="79">
        <f t="shared" si="2"/>
      </c>
      <c r="N15" s="80">
        <v>44012</v>
      </c>
      <c r="O15" s="77">
        <f ca="1" t="shared" si="4"/>
        <v>43545</v>
      </c>
      <c r="P15" s="48" t="str">
        <f t="shared" si="5"/>
        <v>DENTRO DO PRAZO</v>
      </c>
      <c r="Q15" s="116" t="s">
        <v>362</v>
      </c>
      <c r="R15" s="117" t="s">
        <v>364</v>
      </c>
      <c r="S15" s="49" t="str">
        <f t="shared" si="3"/>
        <v>ALERTA DE VENCIMENTO</v>
      </c>
      <c r="T15" s="49" t="s">
        <v>331</v>
      </c>
      <c r="U15" s="50"/>
      <c r="V15" s="1"/>
      <c r="W15" s="1"/>
      <c r="X15" s="1"/>
      <c r="Y15" s="1"/>
    </row>
    <row r="16" spans="1:25" ht="38.25" customHeight="1">
      <c r="A16" s="22" t="s">
        <v>3</v>
      </c>
      <c r="B16" s="14" t="s">
        <v>860</v>
      </c>
      <c r="C16" s="13" t="s">
        <v>381</v>
      </c>
      <c r="D16" s="156" t="s">
        <v>423</v>
      </c>
      <c r="E16" s="14"/>
      <c r="F16" s="14"/>
      <c r="G16" s="11" t="s">
        <v>1</v>
      </c>
      <c r="H16" s="47" t="s">
        <v>20</v>
      </c>
      <c r="I16" s="76">
        <v>42525</v>
      </c>
      <c r="J16" s="76">
        <v>43255</v>
      </c>
      <c r="K16" s="77">
        <f ca="1" t="shared" si="0"/>
        <v>43545</v>
      </c>
      <c r="L16" s="78" t="str">
        <f t="shared" si="1"/>
        <v>VENCIDO</v>
      </c>
      <c r="M16" s="79">
        <f t="shared" si="2"/>
      </c>
      <c r="N16" s="80">
        <v>43255</v>
      </c>
      <c r="O16" s="77">
        <f ca="1" t="shared" si="4"/>
        <v>43545</v>
      </c>
      <c r="P16" s="48" t="str">
        <f t="shared" si="5"/>
        <v>VENCIDO</v>
      </c>
      <c r="Q16" s="116" t="s">
        <v>362</v>
      </c>
      <c r="R16" s="117" t="s">
        <v>364</v>
      </c>
      <c r="S16" s="49" t="str">
        <f t="shared" si="3"/>
        <v>VENCIDO</v>
      </c>
      <c r="T16" s="49" t="s">
        <v>331</v>
      </c>
      <c r="U16" s="50"/>
      <c r="V16" s="1"/>
      <c r="W16" s="1"/>
      <c r="X16" s="1"/>
      <c r="Y16" s="1"/>
    </row>
    <row r="17" spans="1:25" ht="38.25" customHeight="1">
      <c r="A17" s="22" t="s">
        <v>3</v>
      </c>
      <c r="B17" s="14" t="s">
        <v>861</v>
      </c>
      <c r="C17" s="13" t="s">
        <v>382</v>
      </c>
      <c r="D17" s="156" t="s">
        <v>423</v>
      </c>
      <c r="E17" s="14"/>
      <c r="F17" s="14"/>
      <c r="G17" s="11" t="s">
        <v>1</v>
      </c>
      <c r="H17" s="47" t="s">
        <v>21</v>
      </c>
      <c r="I17" s="76">
        <v>42510</v>
      </c>
      <c r="J17" s="76">
        <v>43240</v>
      </c>
      <c r="K17" s="77">
        <f ca="1" t="shared" si="0"/>
        <v>43545</v>
      </c>
      <c r="L17" s="78" t="str">
        <f t="shared" si="1"/>
        <v>VENCIDO</v>
      </c>
      <c r="M17" s="79">
        <f t="shared" si="2"/>
      </c>
      <c r="N17" s="80">
        <v>43240</v>
      </c>
      <c r="O17" s="77">
        <f ca="1" t="shared" si="4"/>
        <v>43545</v>
      </c>
      <c r="P17" s="48" t="str">
        <f t="shared" si="5"/>
        <v>VENCIDO</v>
      </c>
      <c r="Q17" s="116" t="s">
        <v>362</v>
      </c>
      <c r="R17" s="117" t="s">
        <v>364</v>
      </c>
      <c r="S17" s="49" t="str">
        <f t="shared" si="3"/>
        <v>VENCIDO</v>
      </c>
      <c r="T17" s="49" t="s">
        <v>331</v>
      </c>
      <c r="U17" s="50"/>
      <c r="V17" s="1"/>
      <c r="W17" s="1"/>
      <c r="X17" s="1"/>
      <c r="Y17" s="1"/>
    </row>
    <row r="18" spans="1:25" ht="38.25" customHeight="1">
      <c r="A18" s="22" t="s">
        <v>3</v>
      </c>
      <c r="B18" s="14" t="s">
        <v>862</v>
      </c>
      <c r="C18" s="13" t="s">
        <v>383</v>
      </c>
      <c r="D18" s="156" t="s">
        <v>416</v>
      </c>
      <c r="E18" s="14"/>
      <c r="F18" s="14"/>
      <c r="G18" s="11" t="s">
        <v>1</v>
      </c>
      <c r="H18" s="47" t="s">
        <v>22</v>
      </c>
      <c r="I18" s="76">
        <v>42817</v>
      </c>
      <c r="J18" s="76">
        <v>43547</v>
      </c>
      <c r="K18" s="77">
        <f ca="1" t="shared" si="0"/>
        <v>43545</v>
      </c>
      <c r="L18" s="78" t="str">
        <f t="shared" si="1"/>
        <v>DENTRO DO PRAZO</v>
      </c>
      <c r="M18" s="79">
        <f t="shared" si="2"/>
      </c>
      <c r="N18" s="80">
        <v>43547</v>
      </c>
      <c r="O18" s="77">
        <f ca="1" t="shared" si="4"/>
        <v>43545</v>
      </c>
      <c r="P18" s="48" t="str">
        <f t="shared" si="5"/>
        <v>DENTRO DO PRAZO</v>
      </c>
      <c r="Q18" s="116" t="s">
        <v>362</v>
      </c>
      <c r="R18" s="117" t="s">
        <v>364</v>
      </c>
      <c r="S18" s="49" t="str">
        <f t="shared" si="3"/>
        <v>DENTRO DO PRAZO</v>
      </c>
      <c r="T18" s="49" t="s">
        <v>331</v>
      </c>
      <c r="U18" s="50"/>
      <c r="V18" s="1"/>
      <c r="W18" s="1"/>
      <c r="X18" s="1"/>
      <c r="Y18" s="1"/>
    </row>
    <row r="19" spans="1:25" ht="38.25" customHeight="1">
      <c r="A19" s="22" t="s">
        <v>3</v>
      </c>
      <c r="B19" s="14" t="s">
        <v>863</v>
      </c>
      <c r="C19" s="13" t="s">
        <v>384</v>
      </c>
      <c r="D19" s="156" t="s">
        <v>423</v>
      </c>
      <c r="E19" s="14"/>
      <c r="F19" s="14"/>
      <c r="G19" s="11" t="s">
        <v>1</v>
      </c>
      <c r="H19" s="47" t="s">
        <v>23</v>
      </c>
      <c r="I19" s="76">
        <v>42525</v>
      </c>
      <c r="J19" s="76">
        <v>43255</v>
      </c>
      <c r="K19" s="77">
        <f ca="1" t="shared" si="0"/>
        <v>43545</v>
      </c>
      <c r="L19" s="78" t="str">
        <f t="shared" si="1"/>
        <v>VENCIDO</v>
      </c>
      <c r="M19" s="79">
        <f t="shared" si="2"/>
      </c>
      <c r="N19" s="80">
        <v>43255</v>
      </c>
      <c r="O19" s="77">
        <f ca="1" t="shared" si="4"/>
        <v>43545</v>
      </c>
      <c r="P19" s="48" t="str">
        <f t="shared" si="5"/>
        <v>VENCIDO</v>
      </c>
      <c r="Q19" s="116" t="s">
        <v>362</v>
      </c>
      <c r="R19" s="117" t="s">
        <v>364</v>
      </c>
      <c r="S19" s="49" t="str">
        <f t="shared" si="3"/>
        <v>VENCIDO</v>
      </c>
      <c r="T19" s="49" t="s">
        <v>331</v>
      </c>
      <c r="U19" s="50"/>
      <c r="V19" s="1"/>
      <c r="W19" s="1"/>
      <c r="X19" s="1"/>
      <c r="Y19" s="1"/>
    </row>
    <row r="20" spans="1:25" ht="38.25" customHeight="1">
      <c r="A20" s="22" t="s">
        <v>3</v>
      </c>
      <c r="B20" s="14" t="s">
        <v>864</v>
      </c>
      <c r="C20" s="13" t="s">
        <v>385</v>
      </c>
      <c r="D20" s="156" t="s">
        <v>423</v>
      </c>
      <c r="E20" s="14"/>
      <c r="F20" s="14"/>
      <c r="G20" s="11" t="s">
        <v>1</v>
      </c>
      <c r="H20" s="47" t="s">
        <v>24</v>
      </c>
      <c r="I20" s="76">
        <v>42551</v>
      </c>
      <c r="J20" s="76">
        <v>43281</v>
      </c>
      <c r="K20" s="77">
        <f ca="1" t="shared" si="0"/>
        <v>43545</v>
      </c>
      <c r="L20" s="78" t="str">
        <f t="shared" si="1"/>
        <v>VENCIDO</v>
      </c>
      <c r="M20" s="79">
        <f t="shared" si="2"/>
      </c>
      <c r="N20" s="80">
        <v>43281</v>
      </c>
      <c r="O20" s="77">
        <f ca="1" t="shared" si="4"/>
        <v>43545</v>
      </c>
      <c r="P20" s="48" t="str">
        <f t="shared" si="5"/>
        <v>VENCIDO</v>
      </c>
      <c r="Q20" s="116" t="s">
        <v>362</v>
      </c>
      <c r="R20" s="117" t="s">
        <v>364</v>
      </c>
      <c r="S20" s="49" t="str">
        <f t="shared" si="3"/>
        <v>VENCIDO</v>
      </c>
      <c r="T20" s="49" t="s">
        <v>331</v>
      </c>
      <c r="U20" s="50"/>
      <c r="V20" s="1"/>
      <c r="W20" s="1"/>
      <c r="X20" s="1"/>
      <c r="Y20" s="1"/>
    </row>
    <row r="21" spans="1:25" ht="38.25" customHeight="1">
      <c r="A21" s="22" t="s">
        <v>3</v>
      </c>
      <c r="B21" s="14" t="s">
        <v>865</v>
      </c>
      <c r="C21" s="13" t="s">
        <v>386</v>
      </c>
      <c r="D21" s="156" t="s">
        <v>423</v>
      </c>
      <c r="E21" s="14"/>
      <c r="F21" s="14"/>
      <c r="G21" s="11" t="s">
        <v>1</v>
      </c>
      <c r="H21" s="47" t="s">
        <v>25</v>
      </c>
      <c r="I21" s="76">
        <v>42684</v>
      </c>
      <c r="J21" s="76">
        <v>43414</v>
      </c>
      <c r="K21" s="77">
        <f ca="1" t="shared" si="0"/>
        <v>43545</v>
      </c>
      <c r="L21" s="78" t="str">
        <f t="shared" si="1"/>
        <v>VENCIDO</v>
      </c>
      <c r="M21" s="79">
        <f t="shared" si="2"/>
      </c>
      <c r="N21" s="80">
        <v>43414</v>
      </c>
      <c r="O21" s="77">
        <f ca="1" t="shared" si="4"/>
        <v>43545</v>
      </c>
      <c r="P21" s="48" t="str">
        <f t="shared" si="5"/>
        <v>VENCIDO</v>
      </c>
      <c r="Q21" s="116" t="s">
        <v>362</v>
      </c>
      <c r="R21" s="117" t="s">
        <v>364</v>
      </c>
      <c r="S21" s="49" t="str">
        <f t="shared" si="3"/>
        <v>VENCIDO</v>
      </c>
      <c r="T21" s="49" t="str">
        <f>IF(S21="",M21,S21)</f>
        <v>VENCIDO</v>
      </c>
      <c r="U21" s="50"/>
      <c r="V21" s="1"/>
      <c r="W21" s="1"/>
      <c r="X21" s="1"/>
      <c r="Y21" s="1"/>
    </row>
    <row r="22" spans="1:25" ht="38.25" customHeight="1">
      <c r="A22" s="22" t="s">
        <v>3</v>
      </c>
      <c r="B22" s="14" t="s">
        <v>866</v>
      </c>
      <c r="C22" s="13" t="s">
        <v>387</v>
      </c>
      <c r="D22" s="156" t="s">
        <v>423</v>
      </c>
      <c r="E22" s="14"/>
      <c r="F22" s="14"/>
      <c r="G22" s="11" t="s">
        <v>1</v>
      </c>
      <c r="H22" s="47" t="s">
        <v>26</v>
      </c>
      <c r="I22" s="76">
        <v>42551</v>
      </c>
      <c r="J22" s="76">
        <v>43281</v>
      </c>
      <c r="K22" s="77">
        <f ca="1" t="shared" si="0"/>
        <v>43545</v>
      </c>
      <c r="L22" s="78" t="str">
        <f t="shared" si="1"/>
        <v>VENCIDO</v>
      </c>
      <c r="M22" s="79">
        <f t="shared" si="2"/>
      </c>
      <c r="N22" s="80">
        <v>43281</v>
      </c>
      <c r="O22" s="77">
        <f ca="1" t="shared" si="4"/>
        <v>43545</v>
      </c>
      <c r="P22" s="48" t="str">
        <f t="shared" si="5"/>
        <v>VENCIDO</v>
      </c>
      <c r="Q22" s="116" t="s">
        <v>362</v>
      </c>
      <c r="R22" s="117" t="s">
        <v>364</v>
      </c>
      <c r="S22" s="49" t="str">
        <f t="shared" si="3"/>
        <v>VENCIDO</v>
      </c>
      <c r="T22" s="49" t="s">
        <v>331</v>
      </c>
      <c r="U22" s="50"/>
      <c r="V22" s="1"/>
      <c r="W22" s="1"/>
      <c r="X22" s="1"/>
      <c r="Y22" s="1"/>
    </row>
    <row r="23" spans="1:25" ht="38.25" customHeight="1">
      <c r="A23" s="22" t="s">
        <v>3</v>
      </c>
      <c r="B23" s="14" t="s">
        <v>867</v>
      </c>
      <c r="C23" s="13" t="s">
        <v>388</v>
      </c>
      <c r="D23" s="156" t="s">
        <v>416</v>
      </c>
      <c r="E23" s="14"/>
      <c r="F23" s="14"/>
      <c r="G23" s="11" t="s">
        <v>340</v>
      </c>
      <c r="H23" s="47" t="s">
        <v>28</v>
      </c>
      <c r="I23" s="76">
        <v>42796</v>
      </c>
      <c r="J23" s="76">
        <v>43526</v>
      </c>
      <c r="K23" s="77">
        <f ca="1" t="shared" si="0"/>
        <v>43545</v>
      </c>
      <c r="L23" s="78" t="str">
        <f t="shared" si="1"/>
        <v>VENCIDO</v>
      </c>
      <c r="M23" s="79">
        <f t="shared" si="2"/>
      </c>
      <c r="N23" s="80">
        <v>43526</v>
      </c>
      <c r="O23" s="77">
        <f ca="1" t="shared" si="4"/>
        <v>43545</v>
      </c>
      <c r="P23" s="48" t="str">
        <f t="shared" si="5"/>
        <v>VENCIDO</v>
      </c>
      <c r="Q23" s="116" t="s">
        <v>362</v>
      </c>
      <c r="R23" s="117" t="s">
        <v>364</v>
      </c>
      <c r="S23" s="49" t="str">
        <f t="shared" si="3"/>
        <v>VENCIDO</v>
      </c>
      <c r="T23" s="49" t="str">
        <f>IF(S23="",M23,S23)</f>
        <v>VENCIDO</v>
      </c>
      <c r="U23" s="50"/>
      <c r="V23" s="1"/>
      <c r="W23" s="1"/>
      <c r="X23" s="1"/>
      <c r="Y23" s="1"/>
    </row>
    <row r="24" spans="1:25" ht="38.25" customHeight="1">
      <c r="A24" s="22" t="s">
        <v>3</v>
      </c>
      <c r="B24" s="14" t="s">
        <v>868</v>
      </c>
      <c r="C24" s="13" t="s">
        <v>389</v>
      </c>
      <c r="D24" s="156" t="s">
        <v>423</v>
      </c>
      <c r="E24" s="14"/>
      <c r="F24" s="14"/>
      <c r="G24" s="11" t="s">
        <v>1</v>
      </c>
      <c r="H24" s="47" t="s">
        <v>29</v>
      </c>
      <c r="I24" s="76">
        <v>42538</v>
      </c>
      <c r="J24" s="76">
        <v>43268</v>
      </c>
      <c r="K24" s="77">
        <f ca="1" t="shared" si="0"/>
        <v>43545</v>
      </c>
      <c r="L24" s="78" t="str">
        <f t="shared" si="1"/>
        <v>VENCIDO</v>
      </c>
      <c r="M24" s="79">
        <f t="shared" si="2"/>
      </c>
      <c r="N24" s="80">
        <v>43268</v>
      </c>
      <c r="O24" s="77">
        <f ca="1" t="shared" si="4"/>
        <v>43545</v>
      </c>
      <c r="P24" s="48" t="str">
        <f t="shared" si="5"/>
        <v>VENCIDO</v>
      </c>
      <c r="Q24" s="116" t="s">
        <v>362</v>
      </c>
      <c r="R24" s="117" t="s">
        <v>364</v>
      </c>
      <c r="S24" s="49" t="str">
        <f t="shared" si="3"/>
        <v>VENCIDO</v>
      </c>
      <c r="T24" s="49" t="s">
        <v>331</v>
      </c>
      <c r="U24" s="50"/>
      <c r="V24" s="1"/>
      <c r="W24" s="1"/>
      <c r="X24" s="1"/>
      <c r="Y24" s="1"/>
    </row>
    <row r="25" spans="1:25" ht="38.25" customHeight="1">
      <c r="A25" s="22" t="s">
        <v>3</v>
      </c>
      <c r="B25" s="14" t="s">
        <v>869</v>
      </c>
      <c r="C25" s="13" t="s">
        <v>390</v>
      </c>
      <c r="D25" s="156" t="s">
        <v>423</v>
      </c>
      <c r="E25" s="14"/>
      <c r="F25" s="14"/>
      <c r="G25" s="11" t="s">
        <v>1</v>
      </c>
      <c r="H25" s="47" t="s">
        <v>30</v>
      </c>
      <c r="I25" s="76">
        <v>42551</v>
      </c>
      <c r="J25" s="76">
        <v>43281</v>
      </c>
      <c r="K25" s="77">
        <f ca="1" t="shared" si="0"/>
        <v>43545</v>
      </c>
      <c r="L25" s="78" t="str">
        <f t="shared" si="1"/>
        <v>VENCIDO</v>
      </c>
      <c r="M25" s="79">
        <f t="shared" si="2"/>
      </c>
      <c r="N25" s="80">
        <v>43281</v>
      </c>
      <c r="O25" s="77">
        <f ca="1" t="shared" si="4"/>
        <v>43545</v>
      </c>
      <c r="P25" s="48" t="str">
        <f t="shared" si="5"/>
        <v>VENCIDO</v>
      </c>
      <c r="Q25" s="116" t="s">
        <v>362</v>
      </c>
      <c r="R25" s="117" t="s">
        <v>364</v>
      </c>
      <c r="S25" s="49" t="str">
        <f t="shared" si="3"/>
        <v>VENCIDO</v>
      </c>
      <c r="T25" s="49" t="s">
        <v>331</v>
      </c>
      <c r="U25" s="50"/>
      <c r="V25" s="1"/>
      <c r="W25" s="1"/>
      <c r="X25" s="1"/>
      <c r="Y25" s="1"/>
    </row>
    <row r="26" spans="1:25" ht="38.25" customHeight="1">
      <c r="A26" s="22" t="s">
        <v>3</v>
      </c>
      <c r="B26" s="14" t="s">
        <v>870</v>
      </c>
      <c r="C26" s="13" t="s">
        <v>391</v>
      </c>
      <c r="D26" s="156" t="s">
        <v>423</v>
      </c>
      <c r="E26" s="14"/>
      <c r="F26" s="14"/>
      <c r="G26" s="11" t="s">
        <v>1</v>
      </c>
      <c r="H26" s="47" t="s">
        <v>31</v>
      </c>
      <c r="I26" s="76">
        <v>42551</v>
      </c>
      <c r="J26" s="76">
        <v>43281</v>
      </c>
      <c r="K26" s="77">
        <f ca="1" t="shared" si="0"/>
        <v>43545</v>
      </c>
      <c r="L26" s="78" t="str">
        <f t="shared" si="1"/>
        <v>VENCIDO</v>
      </c>
      <c r="M26" s="79">
        <f t="shared" si="2"/>
      </c>
      <c r="N26" s="80">
        <v>43281</v>
      </c>
      <c r="O26" s="77">
        <f ca="1" t="shared" si="4"/>
        <v>43545</v>
      </c>
      <c r="P26" s="48" t="str">
        <f t="shared" si="5"/>
        <v>VENCIDO</v>
      </c>
      <c r="Q26" s="116" t="s">
        <v>362</v>
      </c>
      <c r="R26" s="117" t="s">
        <v>364</v>
      </c>
      <c r="S26" s="49" t="str">
        <f t="shared" si="3"/>
        <v>VENCIDO</v>
      </c>
      <c r="T26" s="49" t="s">
        <v>331</v>
      </c>
      <c r="U26" s="50"/>
      <c r="V26" s="1"/>
      <c r="W26" s="1"/>
      <c r="X26" s="1"/>
      <c r="Y26" s="1"/>
    </row>
    <row r="27" spans="1:25" ht="38.25" customHeight="1">
      <c r="A27" s="22" t="s">
        <v>3</v>
      </c>
      <c r="B27" s="14" t="s">
        <v>871</v>
      </c>
      <c r="C27" s="13" t="s">
        <v>392</v>
      </c>
      <c r="D27" s="156" t="s">
        <v>423</v>
      </c>
      <c r="E27" s="14"/>
      <c r="F27" s="14"/>
      <c r="G27" s="11" t="s">
        <v>1</v>
      </c>
      <c r="H27" s="47" t="s">
        <v>32</v>
      </c>
      <c r="I27" s="76">
        <v>42551</v>
      </c>
      <c r="J27" s="76">
        <v>43281</v>
      </c>
      <c r="K27" s="77">
        <f ca="1" t="shared" si="0"/>
        <v>43545</v>
      </c>
      <c r="L27" s="78" t="str">
        <f t="shared" si="1"/>
        <v>VENCIDO</v>
      </c>
      <c r="M27" s="79">
        <f t="shared" si="2"/>
      </c>
      <c r="N27" s="80">
        <v>43281</v>
      </c>
      <c r="O27" s="77">
        <f ca="1" t="shared" si="4"/>
        <v>43545</v>
      </c>
      <c r="P27" s="48" t="str">
        <f t="shared" si="5"/>
        <v>VENCIDO</v>
      </c>
      <c r="Q27" s="116" t="s">
        <v>362</v>
      </c>
      <c r="R27" s="117" t="s">
        <v>364</v>
      </c>
      <c r="S27" s="49" t="str">
        <f t="shared" si="3"/>
        <v>VENCIDO</v>
      </c>
      <c r="T27" s="49" t="s">
        <v>331</v>
      </c>
      <c r="U27" s="50"/>
      <c r="V27" s="1"/>
      <c r="W27" s="1"/>
      <c r="X27" s="1"/>
      <c r="Y27" s="1"/>
    </row>
    <row r="28" spans="1:25" ht="38.25" customHeight="1">
      <c r="A28" s="22" t="s">
        <v>3</v>
      </c>
      <c r="B28" s="14" t="s">
        <v>872</v>
      </c>
      <c r="C28" s="15" t="s">
        <v>393</v>
      </c>
      <c r="D28" s="156" t="s">
        <v>423</v>
      </c>
      <c r="E28" s="14"/>
      <c r="F28" s="14"/>
      <c r="G28" s="11" t="s">
        <v>1</v>
      </c>
      <c r="H28" s="47" t="s">
        <v>33</v>
      </c>
      <c r="I28" s="76">
        <v>42551</v>
      </c>
      <c r="J28" s="76">
        <v>43281</v>
      </c>
      <c r="K28" s="77">
        <f ca="1" t="shared" si="0"/>
        <v>43545</v>
      </c>
      <c r="L28" s="78" t="str">
        <f t="shared" si="1"/>
        <v>VENCIDO</v>
      </c>
      <c r="M28" s="79">
        <f t="shared" si="2"/>
      </c>
      <c r="N28" s="80">
        <v>43281</v>
      </c>
      <c r="O28" s="77">
        <f ca="1" t="shared" si="4"/>
        <v>43545</v>
      </c>
      <c r="P28" s="48" t="str">
        <f t="shared" si="5"/>
        <v>VENCIDO</v>
      </c>
      <c r="Q28" s="116" t="s">
        <v>362</v>
      </c>
      <c r="R28" s="117" t="s">
        <v>364</v>
      </c>
      <c r="S28" s="49" t="str">
        <f t="shared" si="3"/>
        <v>VENCIDO</v>
      </c>
      <c r="T28" s="49" t="s">
        <v>331</v>
      </c>
      <c r="U28" s="50"/>
      <c r="V28" s="1"/>
      <c r="W28" s="1"/>
      <c r="X28" s="1"/>
      <c r="Y28" s="1"/>
    </row>
    <row r="29" spans="1:25" ht="38.25" customHeight="1">
      <c r="A29" s="22" t="s">
        <v>34</v>
      </c>
      <c r="B29" s="13" t="s">
        <v>873</v>
      </c>
      <c r="C29" s="23" t="s">
        <v>395</v>
      </c>
      <c r="D29" s="156" t="s">
        <v>416</v>
      </c>
      <c r="E29" s="14"/>
      <c r="F29" s="10"/>
      <c r="G29" s="11" t="s">
        <v>1</v>
      </c>
      <c r="H29" s="47" t="s">
        <v>35</v>
      </c>
      <c r="I29" s="76">
        <v>43323</v>
      </c>
      <c r="J29" s="76">
        <v>43022</v>
      </c>
      <c r="K29" s="77">
        <f ca="1" t="shared" si="0"/>
        <v>43545</v>
      </c>
      <c r="L29" s="78" t="str">
        <f t="shared" si="1"/>
        <v>ALERTA DE VENCIMENTO</v>
      </c>
      <c r="M29" s="79">
        <f t="shared" si="2"/>
      </c>
      <c r="N29" s="80">
        <v>44054</v>
      </c>
      <c r="O29" s="77">
        <f ca="1" t="shared" si="4"/>
        <v>43545</v>
      </c>
      <c r="P29" s="48" t="str">
        <f t="shared" si="5"/>
        <v>DENTRO DO PRAZO</v>
      </c>
      <c r="Q29" s="116" t="s">
        <v>362</v>
      </c>
      <c r="R29" s="117" t="s">
        <v>364</v>
      </c>
      <c r="S29" s="49" t="str">
        <f t="shared" si="3"/>
        <v>ALERTA DE VENCIMENTO</v>
      </c>
      <c r="T29" s="49" t="str">
        <f>IF(S29="",M29,S29)</f>
        <v>ALERTA DE VENCIMENTO</v>
      </c>
      <c r="U29" s="50"/>
      <c r="V29" s="1"/>
      <c r="W29" s="1"/>
      <c r="X29" s="1"/>
      <c r="Y29" s="1"/>
    </row>
    <row r="30" spans="1:25" ht="38.25" customHeight="1">
      <c r="A30" s="22" t="s">
        <v>34</v>
      </c>
      <c r="B30" s="13" t="s">
        <v>874</v>
      </c>
      <c r="C30" s="24" t="s">
        <v>396</v>
      </c>
      <c r="D30" s="156" t="s">
        <v>416</v>
      </c>
      <c r="E30" s="14"/>
      <c r="F30" s="10"/>
      <c r="G30" s="11" t="s">
        <v>1</v>
      </c>
      <c r="H30" s="47" t="s">
        <v>36</v>
      </c>
      <c r="I30" s="76">
        <v>43383</v>
      </c>
      <c r="J30" s="76">
        <v>43022</v>
      </c>
      <c r="K30" s="77">
        <f ca="1" t="shared" si="0"/>
        <v>43545</v>
      </c>
      <c r="L30" s="78" t="str">
        <f t="shared" si="1"/>
        <v>ALERTA DE VENCIMENTO</v>
      </c>
      <c r="M30" s="79">
        <f t="shared" si="2"/>
      </c>
      <c r="N30" s="80">
        <v>44114</v>
      </c>
      <c r="O30" s="77">
        <f ca="1" t="shared" si="4"/>
        <v>43545</v>
      </c>
      <c r="P30" s="48" t="str">
        <f t="shared" si="5"/>
        <v>DENTRO DO PRAZO</v>
      </c>
      <c r="Q30" s="116" t="s">
        <v>362</v>
      </c>
      <c r="R30" s="117" t="s">
        <v>364</v>
      </c>
      <c r="S30" s="49" t="str">
        <f t="shared" si="3"/>
        <v>ALERTA DE VENCIMENTO</v>
      </c>
      <c r="T30" s="49" t="str">
        <f>IF(S30="",M30,S30)</f>
        <v>ALERTA DE VENCIMENTO</v>
      </c>
      <c r="U30" s="50"/>
      <c r="V30" s="1"/>
      <c r="W30" s="1"/>
      <c r="X30" s="1"/>
      <c r="Y30" s="1"/>
    </row>
    <row r="31" spans="1:25" ht="38.25" customHeight="1">
      <c r="A31" s="22" t="s">
        <v>34</v>
      </c>
      <c r="B31" s="13" t="s">
        <v>824</v>
      </c>
      <c r="C31" s="24" t="s">
        <v>397</v>
      </c>
      <c r="D31" s="156" t="s">
        <v>416</v>
      </c>
      <c r="E31" s="31"/>
      <c r="F31" s="31"/>
      <c r="G31" s="11" t="s">
        <v>1</v>
      </c>
      <c r="H31" s="47" t="s">
        <v>37</v>
      </c>
      <c r="I31" s="76">
        <v>43347</v>
      </c>
      <c r="J31" s="77">
        <f>DATE(YEAR(N31),MONTH(N31)-3,DAY(N31))</f>
        <v>43894</v>
      </c>
      <c r="K31" s="77">
        <f ca="1" t="shared" si="0"/>
        <v>43545</v>
      </c>
      <c r="L31" s="78" t="str">
        <f t="shared" si="1"/>
        <v>DENTRO DO PRAZO</v>
      </c>
      <c r="M31" s="79">
        <f t="shared" si="2"/>
      </c>
      <c r="N31" s="80">
        <v>43986</v>
      </c>
      <c r="O31" s="77">
        <f ca="1" t="shared" si="4"/>
        <v>43545</v>
      </c>
      <c r="P31" s="48" t="str">
        <f t="shared" si="5"/>
        <v>DENTRO DO PRAZO</v>
      </c>
      <c r="Q31" s="116" t="s">
        <v>362</v>
      </c>
      <c r="R31" s="117" t="s">
        <v>364</v>
      </c>
      <c r="S31" s="49" t="str">
        <f t="shared" si="3"/>
        <v>DENTRO DO PRAZO</v>
      </c>
      <c r="T31" s="49" t="str">
        <f>IF(S31="",M31,S31)</f>
        <v>DENTRO DO PRAZO</v>
      </c>
      <c r="U31" s="50"/>
      <c r="V31" s="1"/>
      <c r="W31" s="1"/>
      <c r="X31" s="1"/>
      <c r="Y31" s="1"/>
    </row>
    <row r="32" spans="1:25" ht="38.25" customHeight="1">
      <c r="A32" s="22" t="s">
        <v>34</v>
      </c>
      <c r="B32" s="13" t="s">
        <v>875</v>
      </c>
      <c r="C32" s="24" t="s">
        <v>398</v>
      </c>
      <c r="D32" s="156" t="s">
        <v>416</v>
      </c>
      <c r="E32" s="31"/>
      <c r="F32" s="31"/>
      <c r="G32" s="11" t="s">
        <v>1</v>
      </c>
      <c r="H32" s="47" t="s">
        <v>38</v>
      </c>
      <c r="I32" s="76">
        <v>43357</v>
      </c>
      <c r="J32" s="77">
        <f>DATE(YEAR(N32),MONTH(N32)-3,DAY(N32))</f>
        <v>43996</v>
      </c>
      <c r="K32" s="77">
        <f ca="1" t="shared" si="0"/>
        <v>43545</v>
      </c>
      <c r="L32" s="78" t="str">
        <f t="shared" si="1"/>
        <v>DENTRO DO PRAZO</v>
      </c>
      <c r="M32" s="79">
        <f t="shared" si="2"/>
      </c>
      <c r="N32" s="80">
        <v>44088</v>
      </c>
      <c r="O32" s="77">
        <f ca="1" t="shared" si="4"/>
        <v>43545</v>
      </c>
      <c r="P32" s="48" t="str">
        <f t="shared" si="5"/>
        <v>DENTRO DO PRAZO</v>
      </c>
      <c r="Q32" s="116" t="s">
        <v>362</v>
      </c>
      <c r="R32" s="117" t="s">
        <v>364</v>
      </c>
      <c r="S32" s="49" t="str">
        <f t="shared" si="3"/>
        <v>DENTRO DO PRAZO</v>
      </c>
      <c r="T32" s="49" t="str">
        <f>IF(S32="",M32,S32)</f>
        <v>DENTRO DO PRAZO</v>
      </c>
      <c r="U32" s="50"/>
      <c r="V32" s="1"/>
      <c r="W32" s="1"/>
      <c r="X32" s="1"/>
      <c r="Y32" s="1"/>
    </row>
    <row r="33" spans="1:25" ht="38.25" customHeight="1">
      <c r="A33" s="22" t="s">
        <v>34</v>
      </c>
      <c r="B33" s="13" t="s">
        <v>825</v>
      </c>
      <c r="C33" s="24" t="s">
        <v>399</v>
      </c>
      <c r="D33" s="156" t="s">
        <v>416</v>
      </c>
      <c r="E33" s="31"/>
      <c r="F33" s="31"/>
      <c r="G33" s="11" t="s">
        <v>1</v>
      </c>
      <c r="H33" s="47" t="s">
        <v>39</v>
      </c>
      <c r="I33" s="76">
        <v>43434</v>
      </c>
      <c r="J33" s="77">
        <f>DATE(YEAR(N33),MONTH(N33)-3,DAY(N33))</f>
        <v>44073</v>
      </c>
      <c r="K33" s="77">
        <f ca="1" t="shared" si="0"/>
        <v>43545</v>
      </c>
      <c r="L33" s="78" t="str">
        <f t="shared" si="1"/>
        <v>DENTRO DO PRAZO</v>
      </c>
      <c r="M33" s="79">
        <f t="shared" si="2"/>
      </c>
      <c r="N33" s="80">
        <v>44165</v>
      </c>
      <c r="O33" s="77">
        <f ca="1" t="shared" si="4"/>
        <v>43545</v>
      </c>
      <c r="P33" s="48" t="str">
        <f t="shared" si="5"/>
        <v>DENTRO DO PRAZO</v>
      </c>
      <c r="Q33" s="116" t="s">
        <v>362</v>
      </c>
      <c r="R33" s="117" t="s">
        <v>364</v>
      </c>
      <c r="S33" s="49" t="str">
        <f t="shared" si="3"/>
        <v>DENTRO DO PRAZO</v>
      </c>
      <c r="T33" s="49" t="s">
        <v>331</v>
      </c>
      <c r="U33" s="50"/>
      <c r="V33" s="1"/>
      <c r="W33" s="1"/>
      <c r="X33" s="1"/>
      <c r="Y33" s="1"/>
    </row>
    <row r="34" spans="1:25" ht="38.25" customHeight="1">
      <c r="A34" s="22" t="s">
        <v>34</v>
      </c>
      <c r="B34" s="13" t="s">
        <v>826</v>
      </c>
      <c r="C34" s="24" t="s">
        <v>400</v>
      </c>
      <c r="D34" s="156" t="s">
        <v>416</v>
      </c>
      <c r="E34" s="31"/>
      <c r="F34" s="31"/>
      <c r="G34" s="11" t="s">
        <v>1</v>
      </c>
      <c r="H34" s="47" t="s">
        <v>40</v>
      </c>
      <c r="I34" s="76">
        <v>43401</v>
      </c>
      <c r="J34" s="77">
        <f aca="true" t="shared" si="6" ref="J34:J65">DATE(YEAR(N34),MONTH(N34)-3,DAY(N34))</f>
        <v>44040</v>
      </c>
      <c r="K34" s="77">
        <f aca="true" ca="1" t="shared" si="7" ref="K34:K65">TODAY()</f>
        <v>43545</v>
      </c>
      <c r="L34" s="78" t="str">
        <f aca="true" t="shared" si="8" ref="L34:L65">IF(N34&lt;K34,"VENCIDO",IF(K34&lt;J34,"DENTRO DO PRAZO","ALERTA DE VENCIMENTO"))</f>
        <v>DENTRO DO PRAZO</v>
      </c>
      <c r="M34" s="79">
        <f aca="true" t="shared" si="9" ref="M34:M65">IF(G34="POLO CASA","FUNDAÇÃO CASA",IF(G34="FECHADO","FECHADO",""))</f>
      </c>
      <c r="N34" s="80">
        <v>44132</v>
      </c>
      <c r="O34" s="77">
        <f ca="1" t="shared" si="4"/>
        <v>43545</v>
      </c>
      <c r="P34" s="48" t="str">
        <f t="shared" si="5"/>
        <v>DENTRO DO PRAZO</v>
      </c>
      <c r="Q34" s="116" t="s">
        <v>362</v>
      </c>
      <c r="R34" s="117" t="s">
        <v>364</v>
      </c>
      <c r="S34" s="49" t="str">
        <f aca="true" t="shared" si="10" ref="S34:S65">IF(M34="",L34,M34)</f>
        <v>DENTRO DO PRAZO</v>
      </c>
      <c r="T34" s="49" t="s">
        <v>331</v>
      </c>
      <c r="U34" s="50"/>
      <c r="V34" s="1"/>
      <c r="W34" s="1"/>
      <c r="X34" s="1"/>
      <c r="Y34" s="1"/>
    </row>
    <row r="35" spans="1:25" ht="38.25" customHeight="1">
      <c r="A35" s="22" t="s">
        <v>34</v>
      </c>
      <c r="B35" s="13" t="s">
        <v>876</v>
      </c>
      <c r="C35" s="24" t="s">
        <v>401</v>
      </c>
      <c r="D35" s="156" t="s">
        <v>416</v>
      </c>
      <c r="E35" s="31"/>
      <c r="F35" s="31"/>
      <c r="G35" s="11" t="s">
        <v>1</v>
      </c>
      <c r="H35" s="47" t="s">
        <v>41</v>
      </c>
      <c r="I35" s="76">
        <v>43390</v>
      </c>
      <c r="J35" s="77">
        <f t="shared" si="6"/>
        <v>44029</v>
      </c>
      <c r="K35" s="77">
        <f ca="1" t="shared" si="7"/>
        <v>43545</v>
      </c>
      <c r="L35" s="78" t="str">
        <f t="shared" si="8"/>
        <v>DENTRO DO PRAZO</v>
      </c>
      <c r="M35" s="79">
        <f t="shared" si="9"/>
      </c>
      <c r="N35" s="80">
        <v>44121</v>
      </c>
      <c r="O35" s="77">
        <f ca="1" t="shared" si="4"/>
        <v>43545</v>
      </c>
      <c r="P35" s="48" t="str">
        <f t="shared" si="5"/>
        <v>DENTRO DO PRAZO</v>
      </c>
      <c r="Q35" s="116" t="s">
        <v>362</v>
      </c>
      <c r="R35" s="117" t="s">
        <v>364</v>
      </c>
      <c r="S35" s="49" t="str">
        <f t="shared" si="10"/>
        <v>DENTRO DO PRAZO</v>
      </c>
      <c r="T35" s="49" t="str">
        <f>IF(S35="",M35,S35)</f>
        <v>DENTRO DO PRAZO</v>
      </c>
      <c r="U35" s="50"/>
      <c r="V35" s="1"/>
      <c r="W35" s="1"/>
      <c r="X35" s="1"/>
      <c r="Y35" s="1"/>
    </row>
    <row r="36" spans="1:25" ht="38.25" customHeight="1">
      <c r="A36" s="22" t="s">
        <v>34</v>
      </c>
      <c r="B36" s="13" t="s">
        <v>877</v>
      </c>
      <c r="C36" s="24" t="s">
        <v>402</v>
      </c>
      <c r="D36" s="156" t="s">
        <v>416</v>
      </c>
      <c r="E36" s="31"/>
      <c r="F36" s="31"/>
      <c r="G36" s="11" t="s">
        <v>1</v>
      </c>
      <c r="H36" s="47" t="s">
        <v>42</v>
      </c>
      <c r="I36" s="76">
        <v>42830</v>
      </c>
      <c r="J36" s="77">
        <f t="shared" si="6"/>
        <v>43470</v>
      </c>
      <c r="K36" s="77">
        <f ca="1" t="shared" si="7"/>
        <v>43545</v>
      </c>
      <c r="L36" s="78" t="str">
        <f t="shared" si="8"/>
        <v>ALERTA DE VENCIMENTO</v>
      </c>
      <c r="M36" s="79">
        <f t="shared" si="9"/>
      </c>
      <c r="N36" s="80">
        <v>43560</v>
      </c>
      <c r="O36" s="77">
        <f ca="1" t="shared" si="4"/>
        <v>43545</v>
      </c>
      <c r="P36" s="48" t="str">
        <f t="shared" si="5"/>
        <v>DENTRO DO PRAZO</v>
      </c>
      <c r="Q36" s="116" t="s">
        <v>362</v>
      </c>
      <c r="R36" s="117" t="s">
        <v>364</v>
      </c>
      <c r="S36" s="49" t="str">
        <f t="shared" si="10"/>
        <v>ALERTA DE VENCIMENTO</v>
      </c>
      <c r="T36" s="49" t="str">
        <f>IF(S36="",M36,S36)</f>
        <v>ALERTA DE VENCIMENTO</v>
      </c>
      <c r="U36" s="50"/>
      <c r="V36" s="1"/>
      <c r="W36" s="1"/>
      <c r="X36" s="1"/>
      <c r="Y36" s="1"/>
    </row>
    <row r="37" spans="1:25" ht="38.25" customHeight="1">
      <c r="A37" s="22" t="s">
        <v>34</v>
      </c>
      <c r="B37" s="13" t="s">
        <v>878</v>
      </c>
      <c r="C37" s="24" t="s">
        <v>403</v>
      </c>
      <c r="D37" s="156" t="s">
        <v>416</v>
      </c>
      <c r="E37" s="31"/>
      <c r="F37" s="31"/>
      <c r="G37" s="11" t="s">
        <v>1</v>
      </c>
      <c r="H37" s="47" t="s">
        <v>43</v>
      </c>
      <c r="I37" s="76">
        <v>43401</v>
      </c>
      <c r="J37" s="77">
        <f t="shared" si="6"/>
        <v>44040</v>
      </c>
      <c r="K37" s="77">
        <f ca="1" t="shared" si="7"/>
        <v>43545</v>
      </c>
      <c r="L37" s="78" t="str">
        <f t="shared" si="8"/>
        <v>DENTRO DO PRAZO</v>
      </c>
      <c r="M37" s="79">
        <f t="shared" si="9"/>
      </c>
      <c r="N37" s="80">
        <v>44132</v>
      </c>
      <c r="O37" s="77">
        <f ca="1" t="shared" si="4"/>
        <v>43545</v>
      </c>
      <c r="P37" s="48" t="str">
        <f t="shared" si="5"/>
        <v>DENTRO DO PRAZO</v>
      </c>
      <c r="Q37" s="116" t="s">
        <v>362</v>
      </c>
      <c r="R37" s="117" t="s">
        <v>364</v>
      </c>
      <c r="S37" s="49" t="str">
        <f t="shared" si="10"/>
        <v>DENTRO DO PRAZO</v>
      </c>
      <c r="T37" s="49" t="s">
        <v>331</v>
      </c>
      <c r="U37" s="50"/>
      <c r="V37" s="1"/>
      <c r="W37" s="1"/>
      <c r="X37" s="1"/>
      <c r="Y37" s="1"/>
    </row>
    <row r="38" spans="1:25" ht="38.25" customHeight="1">
      <c r="A38" s="22" t="s">
        <v>34</v>
      </c>
      <c r="B38" s="13" t="s">
        <v>879</v>
      </c>
      <c r="C38" s="24" t="s">
        <v>404</v>
      </c>
      <c r="D38" s="156" t="s">
        <v>416</v>
      </c>
      <c r="E38" s="31"/>
      <c r="F38" s="31"/>
      <c r="G38" s="11" t="s">
        <v>1</v>
      </c>
      <c r="H38" s="47" t="s">
        <v>44</v>
      </c>
      <c r="I38" s="76">
        <v>43383</v>
      </c>
      <c r="J38" s="77">
        <f t="shared" si="6"/>
        <v>44022</v>
      </c>
      <c r="K38" s="77">
        <f ca="1" t="shared" si="7"/>
        <v>43545</v>
      </c>
      <c r="L38" s="78" t="str">
        <f t="shared" si="8"/>
        <v>DENTRO DO PRAZO</v>
      </c>
      <c r="M38" s="79">
        <f t="shared" si="9"/>
      </c>
      <c r="N38" s="80">
        <v>44114</v>
      </c>
      <c r="O38" s="77">
        <f ca="1" t="shared" si="4"/>
        <v>43545</v>
      </c>
      <c r="P38" s="48" t="str">
        <f t="shared" si="5"/>
        <v>DENTRO DO PRAZO</v>
      </c>
      <c r="Q38" s="116" t="s">
        <v>362</v>
      </c>
      <c r="R38" s="117" t="s">
        <v>364</v>
      </c>
      <c r="S38" s="49" t="str">
        <f t="shared" si="10"/>
        <v>DENTRO DO PRAZO</v>
      </c>
      <c r="T38" s="49" t="str">
        <f>IF(S38="",M38,S38)</f>
        <v>DENTRO DO PRAZO</v>
      </c>
      <c r="U38" s="50"/>
      <c r="V38" s="1"/>
      <c r="W38" s="1"/>
      <c r="X38" s="1"/>
      <c r="Y38" s="1"/>
    </row>
    <row r="39" spans="1:25" ht="38.25" customHeight="1">
      <c r="A39" s="22" t="s">
        <v>34</v>
      </c>
      <c r="B39" s="13" t="s">
        <v>880</v>
      </c>
      <c r="C39" s="24" t="s">
        <v>405</v>
      </c>
      <c r="D39" s="156" t="s">
        <v>416</v>
      </c>
      <c r="E39" s="31"/>
      <c r="F39" s="31"/>
      <c r="G39" s="11" t="s">
        <v>1</v>
      </c>
      <c r="H39" s="47" t="s">
        <v>45</v>
      </c>
      <c r="I39" s="76">
        <v>43443</v>
      </c>
      <c r="J39" s="77">
        <f t="shared" si="6"/>
        <v>44083</v>
      </c>
      <c r="K39" s="77">
        <f ca="1" t="shared" si="7"/>
        <v>43545</v>
      </c>
      <c r="L39" s="78" t="str">
        <f t="shared" si="8"/>
        <v>DENTRO DO PRAZO</v>
      </c>
      <c r="M39" s="79">
        <f t="shared" si="9"/>
      </c>
      <c r="N39" s="80">
        <v>44174</v>
      </c>
      <c r="O39" s="77">
        <f ca="1" t="shared" si="4"/>
        <v>43545</v>
      </c>
      <c r="P39" s="48" t="str">
        <f t="shared" si="5"/>
        <v>DENTRO DO PRAZO</v>
      </c>
      <c r="Q39" s="116" t="s">
        <v>362</v>
      </c>
      <c r="R39" s="117" t="s">
        <v>364</v>
      </c>
      <c r="S39" s="49" t="str">
        <f t="shared" si="10"/>
        <v>DENTRO DO PRAZO</v>
      </c>
      <c r="T39" s="49" t="s">
        <v>331</v>
      </c>
      <c r="U39" s="50"/>
      <c r="V39" s="1"/>
      <c r="W39" s="1"/>
      <c r="X39" s="1"/>
      <c r="Y39" s="1"/>
    </row>
    <row r="40" spans="1:25" ht="38.25" customHeight="1">
      <c r="A40" s="22" t="s">
        <v>34</v>
      </c>
      <c r="B40" s="13" t="s">
        <v>881</v>
      </c>
      <c r="C40" s="24" t="s">
        <v>406</v>
      </c>
      <c r="D40" s="156" t="s">
        <v>416</v>
      </c>
      <c r="E40" s="31"/>
      <c r="F40" s="31"/>
      <c r="G40" s="11" t="s">
        <v>1</v>
      </c>
      <c r="H40" s="47" t="s">
        <v>46</v>
      </c>
      <c r="I40" s="76">
        <v>43446</v>
      </c>
      <c r="J40" s="77">
        <f t="shared" si="6"/>
        <v>44086</v>
      </c>
      <c r="K40" s="77">
        <f ca="1" t="shared" si="7"/>
        <v>43545</v>
      </c>
      <c r="L40" s="78" t="str">
        <f t="shared" si="8"/>
        <v>DENTRO DO PRAZO</v>
      </c>
      <c r="M40" s="79">
        <f t="shared" si="9"/>
      </c>
      <c r="N40" s="80">
        <v>44177</v>
      </c>
      <c r="O40" s="77">
        <f ca="1" t="shared" si="4"/>
        <v>43545</v>
      </c>
      <c r="P40" s="48" t="str">
        <f t="shared" si="5"/>
        <v>DENTRO DO PRAZO</v>
      </c>
      <c r="Q40" s="116" t="s">
        <v>362</v>
      </c>
      <c r="R40" s="117" t="s">
        <v>364</v>
      </c>
      <c r="S40" s="49" t="str">
        <f t="shared" si="10"/>
        <v>DENTRO DO PRAZO</v>
      </c>
      <c r="T40" s="49" t="s">
        <v>331</v>
      </c>
      <c r="U40" s="50"/>
      <c r="V40" s="1"/>
      <c r="W40" s="1"/>
      <c r="X40" s="1"/>
      <c r="Y40" s="1"/>
    </row>
    <row r="41" spans="1:25" ht="38.25" customHeight="1">
      <c r="A41" s="22" t="s">
        <v>34</v>
      </c>
      <c r="B41" s="13" t="s">
        <v>882</v>
      </c>
      <c r="C41" s="24" t="s">
        <v>407</v>
      </c>
      <c r="D41" s="156" t="s">
        <v>416</v>
      </c>
      <c r="E41" s="31"/>
      <c r="F41" s="31"/>
      <c r="G41" s="11" t="s">
        <v>340</v>
      </c>
      <c r="H41" s="47" t="s">
        <v>47</v>
      </c>
      <c r="I41" s="76">
        <v>43222</v>
      </c>
      <c r="J41" s="77">
        <f t="shared" si="6"/>
        <v>43863</v>
      </c>
      <c r="K41" s="77">
        <f ca="1" t="shared" si="7"/>
        <v>43545</v>
      </c>
      <c r="L41" s="78" t="str">
        <f t="shared" si="8"/>
        <v>DENTRO DO PRAZO</v>
      </c>
      <c r="M41" s="79">
        <f t="shared" si="9"/>
      </c>
      <c r="N41" s="80">
        <v>43953</v>
      </c>
      <c r="O41" s="77">
        <f ca="1" t="shared" si="4"/>
        <v>43545</v>
      </c>
      <c r="P41" s="48" t="str">
        <f t="shared" si="5"/>
        <v>DENTRO DO PRAZO</v>
      </c>
      <c r="Q41" s="116" t="s">
        <v>362</v>
      </c>
      <c r="R41" s="117" t="s">
        <v>364</v>
      </c>
      <c r="S41" s="49" t="str">
        <f t="shared" si="10"/>
        <v>DENTRO DO PRAZO</v>
      </c>
      <c r="T41" s="49" t="str">
        <f>IF(S41="",M41,S41)</f>
        <v>DENTRO DO PRAZO</v>
      </c>
      <c r="U41" s="50"/>
      <c r="V41" s="1"/>
      <c r="W41" s="1"/>
      <c r="X41" s="1"/>
      <c r="Y41" s="1"/>
    </row>
    <row r="42" spans="1:25" ht="38.25" customHeight="1">
      <c r="A42" s="22" t="s">
        <v>34</v>
      </c>
      <c r="B42" s="13" t="s">
        <v>883</v>
      </c>
      <c r="C42" s="24" t="s">
        <v>408</v>
      </c>
      <c r="D42" s="156" t="s">
        <v>423</v>
      </c>
      <c r="E42" s="31"/>
      <c r="F42" s="31"/>
      <c r="G42" s="11" t="s">
        <v>1</v>
      </c>
      <c r="H42" s="47" t="s">
        <v>48</v>
      </c>
      <c r="I42" s="76">
        <v>42699</v>
      </c>
      <c r="J42" s="77">
        <f t="shared" si="6"/>
        <v>43337</v>
      </c>
      <c r="K42" s="77">
        <f ca="1" t="shared" si="7"/>
        <v>43545</v>
      </c>
      <c r="L42" s="78" t="str">
        <f t="shared" si="8"/>
        <v>VENCIDO</v>
      </c>
      <c r="M42" s="79">
        <f t="shared" si="9"/>
      </c>
      <c r="N42" s="80">
        <v>43429</v>
      </c>
      <c r="O42" s="77">
        <f ca="1" t="shared" si="4"/>
        <v>43545</v>
      </c>
      <c r="P42" s="48" t="str">
        <f t="shared" si="5"/>
        <v>VENCIDO</v>
      </c>
      <c r="Q42" s="116" t="s">
        <v>362</v>
      </c>
      <c r="R42" s="117" t="s">
        <v>364</v>
      </c>
      <c r="S42" s="49" t="str">
        <f t="shared" si="10"/>
        <v>VENCIDO</v>
      </c>
      <c r="T42" s="49" t="s">
        <v>331</v>
      </c>
      <c r="U42" s="50"/>
      <c r="V42" s="1"/>
      <c r="W42" s="1"/>
      <c r="X42" s="1"/>
      <c r="Y42" s="1"/>
    </row>
    <row r="43" spans="1:25" ht="38.25" customHeight="1">
      <c r="A43" s="22" t="s">
        <v>34</v>
      </c>
      <c r="B43" s="13" t="s">
        <v>884</v>
      </c>
      <c r="C43" s="24" t="s">
        <v>409</v>
      </c>
      <c r="D43" s="156" t="s">
        <v>416</v>
      </c>
      <c r="E43" s="31"/>
      <c r="F43" s="31"/>
      <c r="G43" s="11" t="s">
        <v>1</v>
      </c>
      <c r="H43" s="47" t="s">
        <v>49</v>
      </c>
      <c r="I43" s="76">
        <v>43405</v>
      </c>
      <c r="J43" s="77">
        <f t="shared" si="6"/>
        <v>44044</v>
      </c>
      <c r="K43" s="77">
        <f ca="1" t="shared" si="7"/>
        <v>43545</v>
      </c>
      <c r="L43" s="78" t="str">
        <f t="shared" si="8"/>
        <v>DENTRO DO PRAZO</v>
      </c>
      <c r="M43" s="79">
        <f t="shared" si="9"/>
      </c>
      <c r="N43" s="80">
        <v>44136</v>
      </c>
      <c r="O43" s="77">
        <f ca="1" t="shared" si="4"/>
        <v>43545</v>
      </c>
      <c r="P43" s="48" t="str">
        <f t="shared" si="5"/>
        <v>DENTRO DO PRAZO</v>
      </c>
      <c r="Q43" s="116" t="s">
        <v>362</v>
      </c>
      <c r="R43" s="117" t="s">
        <v>364</v>
      </c>
      <c r="S43" s="49" t="str">
        <f t="shared" si="10"/>
        <v>DENTRO DO PRAZO</v>
      </c>
      <c r="T43" s="49" t="s">
        <v>331</v>
      </c>
      <c r="U43" s="50"/>
      <c r="V43" s="1"/>
      <c r="W43" s="1"/>
      <c r="X43" s="1"/>
      <c r="Y43" s="1"/>
    </row>
    <row r="44" spans="1:22" ht="38.25" customHeight="1">
      <c r="A44" s="22" t="s">
        <v>34</v>
      </c>
      <c r="B44" s="13" t="s">
        <v>885</v>
      </c>
      <c r="C44" s="24" t="s">
        <v>410</v>
      </c>
      <c r="D44" s="156" t="s">
        <v>416</v>
      </c>
      <c r="E44" s="31"/>
      <c r="F44" s="31"/>
      <c r="G44" s="11" t="s">
        <v>1</v>
      </c>
      <c r="H44" s="47" t="s">
        <v>50</v>
      </c>
      <c r="I44" s="76">
        <v>43434</v>
      </c>
      <c r="J44" s="77">
        <f t="shared" si="6"/>
        <v>44073</v>
      </c>
      <c r="K44" s="77">
        <f ca="1" t="shared" si="7"/>
        <v>43545</v>
      </c>
      <c r="L44" s="78" t="str">
        <f t="shared" si="8"/>
        <v>DENTRO DO PRAZO</v>
      </c>
      <c r="M44" s="79">
        <f t="shared" si="9"/>
      </c>
      <c r="N44" s="80">
        <v>44165</v>
      </c>
      <c r="O44" s="77">
        <f ca="1" t="shared" si="4"/>
        <v>43545</v>
      </c>
      <c r="P44" s="48" t="str">
        <f t="shared" si="5"/>
        <v>DENTRO DO PRAZO</v>
      </c>
      <c r="Q44" s="116" t="s">
        <v>362</v>
      </c>
      <c r="R44" s="117" t="s">
        <v>364</v>
      </c>
      <c r="S44" s="49" t="str">
        <f t="shared" si="10"/>
        <v>DENTRO DO PRAZO</v>
      </c>
      <c r="T44" s="49" t="s">
        <v>331</v>
      </c>
      <c r="U44" s="50"/>
      <c r="V44" s="3" t="s">
        <v>1</v>
      </c>
    </row>
    <row r="45" spans="1:23" ht="38.25" customHeight="1">
      <c r="A45" s="22" t="s">
        <v>34</v>
      </c>
      <c r="B45" s="13" t="s">
        <v>886</v>
      </c>
      <c r="C45" s="24" t="s">
        <v>411</v>
      </c>
      <c r="D45" s="156" t="s">
        <v>416</v>
      </c>
      <c r="E45" s="31"/>
      <c r="F45" s="31"/>
      <c r="G45" s="11" t="s">
        <v>1</v>
      </c>
      <c r="H45" s="47" t="s">
        <v>51</v>
      </c>
      <c r="I45" s="76">
        <v>43432</v>
      </c>
      <c r="J45" s="77">
        <f t="shared" si="6"/>
        <v>44071</v>
      </c>
      <c r="K45" s="77">
        <f ca="1" t="shared" si="7"/>
        <v>43545</v>
      </c>
      <c r="L45" s="78" t="str">
        <f t="shared" si="8"/>
        <v>DENTRO DO PRAZO</v>
      </c>
      <c r="M45" s="79">
        <f t="shared" si="9"/>
      </c>
      <c r="N45" s="80">
        <v>44163</v>
      </c>
      <c r="O45" s="77">
        <f ca="1" t="shared" si="4"/>
        <v>43545</v>
      </c>
      <c r="P45" s="48" t="str">
        <f t="shared" si="5"/>
        <v>DENTRO DO PRAZO</v>
      </c>
      <c r="Q45" s="116" t="s">
        <v>362</v>
      </c>
      <c r="R45" s="117" t="s">
        <v>364</v>
      </c>
      <c r="S45" s="49" t="str">
        <f t="shared" si="10"/>
        <v>DENTRO DO PRAZO</v>
      </c>
      <c r="T45" s="49" t="s">
        <v>331</v>
      </c>
      <c r="U45" s="50"/>
      <c r="V45" s="4" t="s">
        <v>340</v>
      </c>
      <c r="W45" s="5"/>
    </row>
    <row r="46" spans="1:22" ht="38.25" customHeight="1">
      <c r="A46" s="22" t="s">
        <v>34</v>
      </c>
      <c r="B46" s="13" t="s">
        <v>887</v>
      </c>
      <c r="C46" s="24" t="s">
        <v>412</v>
      </c>
      <c r="D46" s="156" t="s">
        <v>423</v>
      </c>
      <c r="E46" s="31"/>
      <c r="F46" s="31"/>
      <c r="G46" s="11" t="s">
        <v>1</v>
      </c>
      <c r="H46" s="47" t="s">
        <v>52</v>
      </c>
      <c r="I46" s="76">
        <v>42627</v>
      </c>
      <c r="J46" s="77">
        <f t="shared" si="6"/>
        <v>43265</v>
      </c>
      <c r="K46" s="77">
        <f ca="1" t="shared" si="7"/>
        <v>43545</v>
      </c>
      <c r="L46" s="78" t="str">
        <f t="shared" si="8"/>
        <v>VENCIDO</v>
      </c>
      <c r="M46" s="79">
        <f t="shared" si="9"/>
      </c>
      <c r="N46" s="80">
        <v>43357</v>
      </c>
      <c r="O46" s="77">
        <f ca="1" t="shared" si="4"/>
        <v>43545</v>
      </c>
      <c r="P46" s="48" t="str">
        <f t="shared" si="5"/>
        <v>VENCIDO</v>
      </c>
      <c r="Q46" s="116" t="s">
        <v>362</v>
      </c>
      <c r="R46" s="117" t="s">
        <v>364</v>
      </c>
      <c r="S46" s="49" t="str">
        <f t="shared" si="10"/>
        <v>VENCIDO</v>
      </c>
      <c r="T46" s="49" t="str">
        <f aca="true" t="shared" si="11" ref="T46:T87">IF(S46="",M46,S46)</f>
        <v>VENCIDO</v>
      </c>
      <c r="U46" s="50"/>
      <c r="V46" s="3" t="s">
        <v>341</v>
      </c>
    </row>
    <row r="47" spans="1:22" ht="38.25" customHeight="1">
      <c r="A47" s="22" t="s">
        <v>34</v>
      </c>
      <c r="B47" s="13" t="s">
        <v>888</v>
      </c>
      <c r="C47" s="25" t="s">
        <v>413</v>
      </c>
      <c r="D47" s="156" t="s">
        <v>416</v>
      </c>
      <c r="E47" s="31"/>
      <c r="F47" s="31"/>
      <c r="G47" s="11" t="s">
        <v>1</v>
      </c>
      <c r="H47" s="47" t="s">
        <v>53</v>
      </c>
      <c r="I47" s="76">
        <v>43330</v>
      </c>
      <c r="J47" s="77">
        <f t="shared" si="6"/>
        <v>43969</v>
      </c>
      <c r="K47" s="77">
        <f ca="1" t="shared" si="7"/>
        <v>43545</v>
      </c>
      <c r="L47" s="78" t="str">
        <f t="shared" si="8"/>
        <v>DENTRO DO PRAZO</v>
      </c>
      <c r="M47" s="79">
        <f t="shared" si="9"/>
      </c>
      <c r="N47" s="80">
        <v>44061</v>
      </c>
      <c r="O47" s="77">
        <f ca="1" t="shared" si="4"/>
        <v>43545</v>
      </c>
      <c r="P47" s="48" t="str">
        <f t="shared" si="5"/>
        <v>DENTRO DO PRAZO</v>
      </c>
      <c r="Q47" s="116" t="s">
        <v>362</v>
      </c>
      <c r="R47" s="117" t="s">
        <v>364</v>
      </c>
      <c r="S47" s="49" t="str">
        <f t="shared" si="10"/>
        <v>DENTRO DO PRAZO</v>
      </c>
      <c r="T47" s="49" t="str">
        <f t="shared" si="11"/>
        <v>DENTRO DO PRAZO</v>
      </c>
      <c r="U47" s="50"/>
      <c r="V47" s="3" t="s">
        <v>27</v>
      </c>
    </row>
    <row r="48" spans="1:21" ht="38.25" customHeight="1">
      <c r="A48" s="22" t="s">
        <v>54</v>
      </c>
      <c r="B48" s="26" t="s">
        <v>414</v>
      </c>
      <c r="C48" s="16" t="s">
        <v>415</v>
      </c>
      <c r="D48" s="156" t="s">
        <v>416</v>
      </c>
      <c r="E48" s="31"/>
      <c r="F48" s="31"/>
      <c r="G48" s="11" t="s">
        <v>1</v>
      </c>
      <c r="H48" s="47" t="s">
        <v>55</v>
      </c>
      <c r="I48" s="81">
        <v>42410</v>
      </c>
      <c r="J48" s="77">
        <f t="shared" si="6"/>
        <v>43049</v>
      </c>
      <c r="K48" s="77">
        <f ca="1" t="shared" si="7"/>
        <v>43545</v>
      </c>
      <c r="L48" s="78" t="str">
        <f t="shared" si="8"/>
        <v>VENCIDO</v>
      </c>
      <c r="M48" s="79">
        <f t="shared" si="9"/>
      </c>
      <c r="N48" s="82">
        <v>43141</v>
      </c>
      <c r="O48" s="77">
        <f ca="1" t="shared" si="4"/>
        <v>43545</v>
      </c>
      <c r="P48" s="48" t="str">
        <f t="shared" si="5"/>
        <v>VENCIDO</v>
      </c>
      <c r="Q48" s="116" t="s">
        <v>362</v>
      </c>
      <c r="R48" s="117" t="s">
        <v>364</v>
      </c>
      <c r="S48" s="49" t="str">
        <f t="shared" si="10"/>
        <v>VENCIDO</v>
      </c>
      <c r="T48" s="49" t="str">
        <f t="shared" si="11"/>
        <v>VENCIDO</v>
      </c>
      <c r="U48" s="52" t="s">
        <v>464</v>
      </c>
    </row>
    <row r="49" spans="1:25" s="1" customFormat="1" ht="38.25" customHeight="1">
      <c r="A49" s="22" t="s">
        <v>54</v>
      </c>
      <c r="B49" s="26" t="s">
        <v>417</v>
      </c>
      <c r="C49" s="16" t="s">
        <v>418</v>
      </c>
      <c r="D49" s="156" t="s">
        <v>416</v>
      </c>
      <c r="E49" s="31"/>
      <c r="F49" s="31"/>
      <c r="G49" s="11" t="s">
        <v>1</v>
      </c>
      <c r="H49" s="47" t="s">
        <v>56</v>
      </c>
      <c r="I49" s="81">
        <v>43087</v>
      </c>
      <c r="J49" s="77">
        <f t="shared" si="6"/>
        <v>43726</v>
      </c>
      <c r="K49" s="77">
        <f ca="1" t="shared" si="7"/>
        <v>43545</v>
      </c>
      <c r="L49" s="78" t="str">
        <f t="shared" si="8"/>
        <v>DENTRO DO PRAZO</v>
      </c>
      <c r="M49" s="79">
        <f t="shared" si="9"/>
      </c>
      <c r="N49" s="82">
        <v>43817</v>
      </c>
      <c r="O49" s="77">
        <f ca="1" t="shared" si="4"/>
        <v>43545</v>
      </c>
      <c r="P49" s="48" t="str">
        <f t="shared" si="5"/>
        <v>DENTRO DO PRAZO</v>
      </c>
      <c r="Q49" s="116" t="s">
        <v>362</v>
      </c>
      <c r="R49" s="117" t="s">
        <v>364</v>
      </c>
      <c r="S49" s="49" t="str">
        <f t="shared" si="10"/>
        <v>DENTRO DO PRAZO</v>
      </c>
      <c r="T49" s="49" t="str">
        <f t="shared" si="11"/>
        <v>DENTRO DO PRAZO</v>
      </c>
      <c r="U49" s="52"/>
      <c r="V49" s="2"/>
      <c r="W49" s="2"/>
      <c r="X49" s="2"/>
      <c r="Y49" s="2"/>
    </row>
    <row r="50" spans="1:25" s="1" customFormat="1" ht="38.25" customHeight="1">
      <c r="A50" s="22" t="s">
        <v>54</v>
      </c>
      <c r="B50" s="26" t="s">
        <v>419</v>
      </c>
      <c r="C50" s="16" t="s">
        <v>420</v>
      </c>
      <c r="D50" s="156" t="s">
        <v>416</v>
      </c>
      <c r="E50" s="31"/>
      <c r="F50" s="31"/>
      <c r="G50" s="11" t="s">
        <v>1</v>
      </c>
      <c r="H50" s="47" t="s">
        <v>57</v>
      </c>
      <c r="I50" s="81">
        <v>43157</v>
      </c>
      <c r="J50" s="77">
        <f t="shared" si="6"/>
        <v>43795</v>
      </c>
      <c r="K50" s="77">
        <f ca="1" t="shared" si="7"/>
        <v>43545</v>
      </c>
      <c r="L50" s="78" t="str">
        <f t="shared" si="8"/>
        <v>DENTRO DO PRAZO</v>
      </c>
      <c r="M50" s="79">
        <f t="shared" si="9"/>
      </c>
      <c r="N50" s="82">
        <v>43887</v>
      </c>
      <c r="O50" s="77">
        <f ca="1" t="shared" si="4"/>
        <v>43545</v>
      </c>
      <c r="P50" s="48" t="str">
        <f t="shared" si="5"/>
        <v>DENTRO DO PRAZO</v>
      </c>
      <c r="Q50" s="116" t="s">
        <v>362</v>
      </c>
      <c r="R50" s="117" t="s">
        <v>364</v>
      </c>
      <c r="S50" s="49" t="str">
        <f t="shared" si="10"/>
        <v>DENTRO DO PRAZO</v>
      </c>
      <c r="T50" s="49" t="str">
        <f t="shared" si="11"/>
        <v>DENTRO DO PRAZO</v>
      </c>
      <c r="U50" s="52"/>
      <c r="V50" s="2"/>
      <c r="W50" s="2"/>
      <c r="X50" s="2"/>
      <c r="Y50" s="2"/>
    </row>
    <row r="51" spans="1:25" s="1" customFormat="1" ht="38.25" customHeight="1">
      <c r="A51" s="22" t="s">
        <v>54</v>
      </c>
      <c r="B51" s="26" t="s">
        <v>421</v>
      </c>
      <c r="C51" s="16" t="s">
        <v>422</v>
      </c>
      <c r="D51" s="156" t="s">
        <v>423</v>
      </c>
      <c r="E51" s="31"/>
      <c r="F51" s="31"/>
      <c r="G51" s="11" t="s">
        <v>1</v>
      </c>
      <c r="H51" s="47" t="s">
        <v>58</v>
      </c>
      <c r="I51" s="81">
        <v>42496</v>
      </c>
      <c r="J51" s="77">
        <f t="shared" si="6"/>
        <v>43137</v>
      </c>
      <c r="K51" s="77">
        <f ca="1" t="shared" si="7"/>
        <v>43545</v>
      </c>
      <c r="L51" s="78" t="str">
        <f t="shared" si="8"/>
        <v>VENCIDO</v>
      </c>
      <c r="M51" s="79">
        <f t="shared" si="9"/>
      </c>
      <c r="N51" s="83">
        <v>43226</v>
      </c>
      <c r="O51" s="77">
        <f ca="1" t="shared" si="4"/>
        <v>43545</v>
      </c>
      <c r="P51" s="48" t="str">
        <f t="shared" si="5"/>
        <v>VENCIDO</v>
      </c>
      <c r="Q51" s="116" t="s">
        <v>362</v>
      </c>
      <c r="R51" s="117" t="s">
        <v>364</v>
      </c>
      <c r="S51" s="49" t="str">
        <f t="shared" si="10"/>
        <v>VENCIDO</v>
      </c>
      <c r="T51" s="49" t="str">
        <f t="shared" si="11"/>
        <v>VENCIDO</v>
      </c>
      <c r="U51" s="52" t="s">
        <v>465</v>
      </c>
      <c r="V51" s="2"/>
      <c r="W51" s="2"/>
      <c r="X51" s="2"/>
      <c r="Y51" s="2"/>
    </row>
    <row r="52" spans="1:25" s="1" customFormat="1" ht="38.25" customHeight="1">
      <c r="A52" s="22" t="s">
        <v>54</v>
      </c>
      <c r="B52" s="26" t="s">
        <v>424</v>
      </c>
      <c r="C52" s="16" t="s">
        <v>425</v>
      </c>
      <c r="D52" s="156" t="s">
        <v>416</v>
      </c>
      <c r="E52" s="31"/>
      <c r="F52" s="31"/>
      <c r="G52" s="11" t="s">
        <v>1</v>
      </c>
      <c r="H52" s="47" t="s">
        <v>59</v>
      </c>
      <c r="I52" s="81">
        <v>42410</v>
      </c>
      <c r="J52" s="77">
        <f t="shared" si="6"/>
        <v>43049</v>
      </c>
      <c r="K52" s="77">
        <f ca="1" t="shared" si="7"/>
        <v>43545</v>
      </c>
      <c r="L52" s="78" t="str">
        <f t="shared" si="8"/>
        <v>VENCIDO</v>
      </c>
      <c r="M52" s="79">
        <f t="shared" si="9"/>
      </c>
      <c r="N52" s="82">
        <v>43141</v>
      </c>
      <c r="O52" s="77">
        <f ca="1" t="shared" si="4"/>
        <v>43545</v>
      </c>
      <c r="P52" s="48" t="str">
        <f t="shared" si="5"/>
        <v>VENCIDO</v>
      </c>
      <c r="Q52" s="116" t="s">
        <v>362</v>
      </c>
      <c r="R52" s="117" t="s">
        <v>364</v>
      </c>
      <c r="S52" s="49" t="str">
        <f t="shared" si="10"/>
        <v>VENCIDO</v>
      </c>
      <c r="T52" s="49" t="str">
        <f t="shared" si="11"/>
        <v>VENCIDO</v>
      </c>
      <c r="U52" s="52" t="s">
        <v>466</v>
      </c>
      <c r="V52" s="2"/>
      <c r="W52" s="2"/>
      <c r="X52" s="2"/>
      <c r="Y52" s="2"/>
    </row>
    <row r="53" spans="1:25" s="1" customFormat="1" ht="38.25" customHeight="1">
      <c r="A53" s="22" t="s">
        <v>54</v>
      </c>
      <c r="B53" s="26" t="s">
        <v>426</v>
      </c>
      <c r="C53" s="16" t="s">
        <v>427</v>
      </c>
      <c r="D53" s="156" t="s">
        <v>416</v>
      </c>
      <c r="E53" s="31" t="s">
        <v>943</v>
      </c>
      <c r="F53" s="31" t="s">
        <v>944</v>
      </c>
      <c r="G53" s="11" t="s">
        <v>1</v>
      </c>
      <c r="H53" s="47" t="s">
        <v>60</v>
      </c>
      <c r="I53" s="81">
        <v>43293</v>
      </c>
      <c r="J53" s="77">
        <f t="shared" si="6"/>
        <v>43416</v>
      </c>
      <c r="K53" s="77">
        <f ca="1" t="shared" si="7"/>
        <v>43545</v>
      </c>
      <c r="L53" s="78" t="str">
        <f t="shared" si="8"/>
        <v>VENCIDO</v>
      </c>
      <c r="M53" s="79">
        <f t="shared" si="9"/>
      </c>
      <c r="N53" s="83">
        <v>43508</v>
      </c>
      <c r="O53" s="77">
        <f ca="1" t="shared" si="4"/>
        <v>43545</v>
      </c>
      <c r="P53" s="48" t="str">
        <f t="shared" si="5"/>
        <v>VENCIDO</v>
      </c>
      <c r="Q53" s="116" t="s">
        <v>362</v>
      </c>
      <c r="R53" s="117" t="s">
        <v>364</v>
      </c>
      <c r="S53" s="49" t="str">
        <f t="shared" si="10"/>
        <v>VENCIDO</v>
      </c>
      <c r="T53" s="49" t="str">
        <f t="shared" si="11"/>
        <v>VENCIDO</v>
      </c>
      <c r="U53" s="52" t="s">
        <v>467</v>
      </c>
      <c r="V53" s="2"/>
      <c r="W53" s="2"/>
      <c r="X53" s="2"/>
      <c r="Y53" s="2"/>
    </row>
    <row r="54" spans="1:25" s="1" customFormat="1" ht="38.25" customHeight="1">
      <c r="A54" s="22" t="s">
        <v>54</v>
      </c>
      <c r="B54" s="26" t="s">
        <v>428</v>
      </c>
      <c r="C54" s="16" t="s">
        <v>429</v>
      </c>
      <c r="D54" s="156" t="s">
        <v>416</v>
      </c>
      <c r="E54" s="31"/>
      <c r="F54" s="31"/>
      <c r="G54" s="11" t="s">
        <v>1</v>
      </c>
      <c r="H54" s="47" t="s">
        <v>64</v>
      </c>
      <c r="I54" s="81">
        <v>43160</v>
      </c>
      <c r="J54" s="77">
        <f t="shared" si="6"/>
        <v>43800</v>
      </c>
      <c r="K54" s="77">
        <f ca="1" t="shared" si="7"/>
        <v>43545</v>
      </c>
      <c r="L54" s="78" t="str">
        <f t="shared" si="8"/>
        <v>DENTRO DO PRAZO</v>
      </c>
      <c r="M54" s="79">
        <f t="shared" si="9"/>
      </c>
      <c r="N54" s="82">
        <v>43891</v>
      </c>
      <c r="O54" s="77">
        <f ca="1" t="shared" si="4"/>
        <v>43545</v>
      </c>
      <c r="P54" s="48" t="str">
        <f t="shared" si="5"/>
        <v>DENTRO DO PRAZO</v>
      </c>
      <c r="Q54" s="116" t="s">
        <v>362</v>
      </c>
      <c r="R54" s="117" t="s">
        <v>364</v>
      </c>
      <c r="S54" s="49" t="str">
        <f t="shared" si="10"/>
        <v>DENTRO DO PRAZO</v>
      </c>
      <c r="T54" s="49" t="str">
        <f t="shared" si="11"/>
        <v>DENTRO DO PRAZO</v>
      </c>
      <c r="U54" s="52"/>
      <c r="V54" s="2"/>
      <c r="W54" s="2"/>
      <c r="X54" s="2"/>
      <c r="Y54" s="2"/>
    </row>
    <row r="55" spans="1:25" s="1" customFormat="1" ht="38.25" customHeight="1">
      <c r="A55" s="22" t="s">
        <v>54</v>
      </c>
      <c r="B55" s="26" t="s">
        <v>430</v>
      </c>
      <c r="C55" s="16" t="s">
        <v>431</v>
      </c>
      <c r="D55" s="156" t="s">
        <v>416</v>
      </c>
      <c r="E55" s="31"/>
      <c r="F55" s="31"/>
      <c r="G55" s="11" t="s">
        <v>1</v>
      </c>
      <c r="H55" s="47" t="s">
        <v>65</v>
      </c>
      <c r="I55" s="81">
        <v>42794</v>
      </c>
      <c r="J55" s="77">
        <f t="shared" si="6"/>
        <v>43432</v>
      </c>
      <c r="K55" s="77">
        <f ca="1" t="shared" si="7"/>
        <v>43545</v>
      </c>
      <c r="L55" s="78" t="str">
        <f t="shared" si="8"/>
        <v>VENCIDO</v>
      </c>
      <c r="M55" s="79">
        <f t="shared" si="9"/>
      </c>
      <c r="N55" s="83">
        <v>43524</v>
      </c>
      <c r="O55" s="77">
        <f ca="1" t="shared" si="4"/>
        <v>43545</v>
      </c>
      <c r="P55" s="48" t="str">
        <f t="shared" si="5"/>
        <v>VENCIDO</v>
      </c>
      <c r="Q55" s="116" t="s">
        <v>362</v>
      </c>
      <c r="R55" s="117" t="s">
        <v>364</v>
      </c>
      <c r="S55" s="49" t="str">
        <f t="shared" si="10"/>
        <v>VENCIDO</v>
      </c>
      <c r="T55" s="49" t="str">
        <f t="shared" si="11"/>
        <v>VENCIDO</v>
      </c>
      <c r="U55" s="52"/>
      <c r="V55" s="2"/>
      <c r="W55" s="2"/>
      <c r="X55" s="2"/>
      <c r="Y55" s="2"/>
    </row>
    <row r="56" spans="1:25" s="1" customFormat="1" ht="38.25" customHeight="1">
      <c r="A56" s="22" t="s">
        <v>54</v>
      </c>
      <c r="B56" s="26" t="s">
        <v>432</v>
      </c>
      <c r="C56" s="16" t="s">
        <v>433</v>
      </c>
      <c r="D56" s="156" t="s">
        <v>416</v>
      </c>
      <c r="E56" s="31"/>
      <c r="F56" s="31"/>
      <c r="G56" s="11" t="s">
        <v>1</v>
      </c>
      <c r="H56" s="47" t="s">
        <v>66</v>
      </c>
      <c r="I56" s="81">
        <v>43087</v>
      </c>
      <c r="J56" s="77">
        <f t="shared" si="6"/>
        <v>43726</v>
      </c>
      <c r="K56" s="77">
        <f ca="1" t="shared" si="7"/>
        <v>43545</v>
      </c>
      <c r="L56" s="78" t="str">
        <f t="shared" si="8"/>
        <v>DENTRO DO PRAZO</v>
      </c>
      <c r="M56" s="79">
        <f t="shared" si="9"/>
      </c>
      <c r="N56" s="83">
        <v>43817</v>
      </c>
      <c r="O56" s="77">
        <f ca="1" t="shared" si="4"/>
        <v>43545</v>
      </c>
      <c r="P56" s="48" t="str">
        <f t="shared" si="5"/>
        <v>DENTRO DO PRAZO</v>
      </c>
      <c r="Q56" s="116" t="s">
        <v>362</v>
      </c>
      <c r="R56" s="117" t="s">
        <v>364</v>
      </c>
      <c r="S56" s="49" t="str">
        <f t="shared" si="10"/>
        <v>DENTRO DO PRAZO</v>
      </c>
      <c r="T56" s="49" t="str">
        <f t="shared" si="11"/>
        <v>DENTRO DO PRAZO</v>
      </c>
      <c r="U56" s="52"/>
      <c r="V56" s="2"/>
      <c r="W56" s="2"/>
      <c r="X56" s="2"/>
      <c r="Y56" s="2"/>
    </row>
    <row r="57" spans="1:25" s="1" customFormat="1" ht="38.25" customHeight="1">
      <c r="A57" s="22" t="s">
        <v>54</v>
      </c>
      <c r="B57" s="26" t="s">
        <v>434</v>
      </c>
      <c r="C57" s="16" t="s">
        <v>435</v>
      </c>
      <c r="D57" s="156" t="s">
        <v>416</v>
      </c>
      <c r="E57" s="31"/>
      <c r="F57" s="31"/>
      <c r="G57" s="11" t="s">
        <v>1</v>
      </c>
      <c r="H57" s="47" t="s">
        <v>67</v>
      </c>
      <c r="I57" s="81">
        <v>42165</v>
      </c>
      <c r="J57" s="77">
        <f t="shared" si="6"/>
        <v>42804</v>
      </c>
      <c r="K57" s="77">
        <f ca="1" t="shared" si="7"/>
        <v>43545</v>
      </c>
      <c r="L57" s="78" t="str">
        <f t="shared" si="8"/>
        <v>VENCIDO</v>
      </c>
      <c r="M57" s="79">
        <f t="shared" si="9"/>
      </c>
      <c r="N57" s="83">
        <v>42896</v>
      </c>
      <c r="O57" s="77">
        <f ca="1" t="shared" si="4"/>
        <v>43545</v>
      </c>
      <c r="P57" s="48" t="str">
        <f t="shared" si="5"/>
        <v>VENCIDO</v>
      </c>
      <c r="Q57" s="116" t="s">
        <v>362</v>
      </c>
      <c r="R57" s="117" t="s">
        <v>364</v>
      </c>
      <c r="S57" s="49" t="str">
        <f t="shared" si="10"/>
        <v>VENCIDO</v>
      </c>
      <c r="T57" s="49" t="str">
        <f t="shared" si="11"/>
        <v>VENCIDO</v>
      </c>
      <c r="U57" s="52" t="s">
        <v>468</v>
      </c>
      <c r="V57" s="2"/>
      <c r="W57" s="2"/>
      <c r="X57" s="2"/>
      <c r="Y57" s="2"/>
    </row>
    <row r="58" spans="1:25" s="1" customFormat="1" ht="38.25" customHeight="1">
      <c r="A58" s="22" t="s">
        <v>54</v>
      </c>
      <c r="B58" s="26" t="s">
        <v>436</v>
      </c>
      <c r="C58" s="16" t="s">
        <v>437</v>
      </c>
      <c r="D58" s="156" t="s">
        <v>416</v>
      </c>
      <c r="E58" s="31"/>
      <c r="F58" s="31"/>
      <c r="G58" s="11" t="s">
        <v>1</v>
      </c>
      <c r="H58" s="47" t="s">
        <v>68</v>
      </c>
      <c r="I58" s="81">
        <v>43069</v>
      </c>
      <c r="J58" s="77">
        <f t="shared" si="6"/>
        <v>43707</v>
      </c>
      <c r="K58" s="77">
        <f ca="1" t="shared" si="7"/>
        <v>43545</v>
      </c>
      <c r="L58" s="78" t="str">
        <f t="shared" si="8"/>
        <v>DENTRO DO PRAZO</v>
      </c>
      <c r="M58" s="79">
        <f t="shared" si="9"/>
      </c>
      <c r="N58" s="83">
        <v>43799</v>
      </c>
      <c r="O58" s="77">
        <f ca="1" t="shared" si="4"/>
        <v>43545</v>
      </c>
      <c r="P58" s="48" t="str">
        <f t="shared" si="5"/>
        <v>DENTRO DO PRAZO</v>
      </c>
      <c r="Q58" s="116" t="s">
        <v>362</v>
      </c>
      <c r="R58" s="117" t="s">
        <v>364</v>
      </c>
      <c r="S58" s="49" t="str">
        <f t="shared" si="10"/>
        <v>DENTRO DO PRAZO</v>
      </c>
      <c r="T58" s="49" t="str">
        <f t="shared" si="11"/>
        <v>DENTRO DO PRAZO</v>
      </c>
      <c r="U58" s="52"/>
      <c r="V58" s="2"/>
      <c r="W58" s="2"/>
      <c r="X58" s="2"/>
      <c r="Y58" s="2"/>
    </row>
    <row r="59" spans="1:25" s="1" customFormat="1" ht="38.25" customHeight="1">
      <c r="A59" s="22" t="s">
        <v>54</v>
      </c>
      <c r="B59" s="26" t="s">
        <v>438</v>
      </c>
      <c r="C59" s="16" t="s">
        <v>439</v>
      </c>
      <c r="D59" s="156" t="s">
        <v>416</v>
      </c>
      <c r="E59" s="31"/>
      <c r="F59" s="31"/>
      <c r="G59" s="11" t="s">
        <v>1</v>
      </c>
      <c r="H59" s="47" t="s">
        <v>69</v>
      </c>
      <c r="I59" s="81">
        <v>43096</v>
      </c>
      <c r="J59" s="77">
        <f t="shared" si="6"/>
        <v>43735</v>
      </c>
      <c r="K59" s="77">
        <f ca="1" t="shared" si="7"/>
        <v>43545</v>
      </c>
      <c r="L59" s="78" t="str">
        <f t="shared" si="8"/>
        <v>DENTRO DO PRAZO</v>
      </c>
      <c r="M59" s="79">
        <f t="shared" si="9"/>
      </c>
      <c r="N59" s="83">
        <v>43826</v>
      </c>
      <c r="O59" s="77">
        <f ca="1" t="shared" si="4"/>
        <v>43545</v>
      </c>
      <c r="P59" s="48" t="str">
        <f t="shared" si="5"/>
        <v>DENTRO DO PRAZO</v>
      </c>
      <c r="Q59" s="116" t="s">
        <v>362</v>
      </c>
      <c r="R59" s="117" t="s">
        <v>364</v>
      </c>
      <c r="S59" s="49" t="str">
        <f t="shared" si="10"/>
        <v>DENTRO DO PRAZO</v>
      </c>
      <c r="T59" s="49" t="str">
        <f t="shared" si="11"/>
        <v>DENTRO DO PRAZO</v>
      </c>
      <c r="U59" s="52" t="s">
        <v>464</v>
      </c>
      <c r="V59" s="2"/>
      <c r="W59" s="2"/>
      <c r="X59" s="2"/>
      <c r="Y59" s="2"/>
    </row>
    <row r="60" spans="1:25" s="1" customFormat="1" ht="38.25" customHeight="1">
      <c r="A60" s="22" t="s">
        <v>54</v>
      </c>
      <c r="B60" s="26" t="s">
        <v>426</v>
      </c>
      <c r="C60" s="16" t="s">
        <v>427</v>
      </c>
      <c r="D60" s="156" t="s">
        <v>423</v>
      </c>
      <c r="E60" s="31"/>
      <c r="F60" s="31"/>
      <c r="G60" s="11" t="s">
        <v>1</v>
      </c>
      <c r="H60" s="47" t="s">
        <v>70</v>
      </c>
      <c r="I60" s="81">
        <v>42274</v>
      </c>
      <c r="J60" s="77">
        <f t="shared" si="6"/>
        <v>43278</v>
      </c>
      <c r="K60" s="77">
        <f ca="1" t="shared" si="7"/>
        <v>43545</v>
      </c>
      <c r="L60" s="78" t="str">
        <f t="shared" si="8"/>
        <v>VENCIDO</v>
      </c>
      <c r="M60" s="79">
        <f t="shared" si="9"/>
      </c>
      <c r="N60" s="83">
        <v>43370</v>
      </c>
      <c r="O60" s="77">
        <f ca="1" t="shared" si="4"/>
        <v>43545</v>
      </c>
      <c r="P60" s="48" t="str">
        <f t="shared" si="5"/>
        <v>VENCIDO</v>
      </c>
      <c r="Q60" s="116" t="s">
        <v>362</v>
      </c>
      <c r="R60" s="117" t="s">
        <v>364</v>
      </c>
      <c r="S60" s="49" t="str">
        <f t="shared" si="10"/>
        <v>VENCIDO</v>
      </c>
      <c r="T60" s="49" t="str">
        <f t="shared" si="11"/>
        <v>VENCIDO</v>
      </c>
      <c r="U60" s="52" t="s">
        <v>467</v>
      </c>
      <c r="V60" s="2"/>
      <c r="W60" s="2"/>
      <c r="X60" s="2"/>
      <c r="Y60" s="2"/>
    </row>
    <row r="61" spans="1:25" s="1" customFormat="1" ht="38.25" customHeight="1">
      <c r="A61" s="22" t="s">
        <v>54</v>
      </c>
      <c r="B61" s="26" t="s">
        <v>440</v>
      </c>
      <c r="C61" s="16" t="s">
        <v>441</v>
      </c>
      <c r="D61" s="156" t="s">
        <v>416</v>
      </c>
      <c r="E61" s="31"/>
      <c r="F61" s="31"/>
      <c r="G61" s="11" t="s">
        <v>1</v>
      </c>
      <c r="H61" s="47" t="s">
        <v>71</v>
      </c>
      <c r="I61" s="81">
        <v>43097</v>
      </c>
      <c r="J61" s="77">
        <f t="shared" si="6"/>
        <v>43371</v>
      </c>
      <c r="K61" s="77">
        <f ca="1" t="shared" si="7"/>
        <v>43545</v>
      </c>
      <c r="L61" s="78" t="str">
        <f t="shared" si="8"/>
        <v>VENCIDO</v>
      </c>
      <c r="M61" s="79">
        <f t="shared" si="9"/>
      </c>
      <c r="N61" s="83">
        <v>43462</v>
      </c>
      <c r="O61" s="77">
        <f ca="1" t="shared" si="4"/>
        <v>43545</v>
      </c>
      <c r="P61" s="48" t="str">
        <f t="shared" si="5"/>
        <v>VENCIDO</v>
      </c>
      <c r="Q61" s="116" t="s">
        <v>362</v>
      </c>
      <c r="R61" s="117" t="s">
        <v>364</v>
      </c>
      <c r="S61" s="49" t="str">
        <f t="shared" si="10"/>
        <v>VENCIDO</v>
      </c>
      <c r="T61" s="49" t="str">
        <f t="shared" si="11"/>
        <v>VENCIDO</v>
      </c>
      <c r="U61" s="52" t="s">
        <v>469</v>
      </c>
      <c r="V61" s="2"/>
      <c r="W61" s="2"/>
      <c r="X61" s="2"/>
      <c r="Y61" s="2"/>
    </row>
    <row r="62" spans="1:25" s="1" customFormat="1" ht="38.25" customHeight="1">
      <c r="A62" s="22" t="s">
        <v>54</v>
      </c>
      <c r="B62" s="26" t="s">
        <v>442</v>
      </c>
      <c r="C62" s="16" t="s">
        <v>443</v>
      </c>
      <c r="D62" s="156" t="s">
        <v>416</v>
      </c>
      <c r="E62" s="31"/>
      <c r="F62" s="31"/>
      <c r="G62" s="11" t="s">
        <v>1</v>
      </c>
      <c r="H62" s="47" t="s">
        <v>72</v>
      </c>
      <c r="I62" s="81">
        <v>43087</v>
      </c>
      <c r="J62" s="77">
        <f t="shared" si="6"/>
        <v>43726</v>
      </c>
      <c r="K62" s="77">
        <f ca="1" t="shared" si="7"/>
        <v>43545</v>
      </c>
      <c r="L62" s="78" t="str">
        <f t="shared" si="8"/>
        <v>DENTRO DO PRAZO</v>
      </c>
      <c r="M62" s="79">
        <f t="shared" si="9"/>
      </c>
      <c r="N62" s="83">
        <v>43817</v>
      </c>
      <c r="O62" s="77">
        <f ca="1" t="shared" si="4"/>
        <v>43545</v>
      </c>
      <c r="P62" s="48" t="str">
        <f t="shared" si="5"/>
        <v>DENTRO DO PRAZO</v>
      </c>
      <c r="Q62" s="116" t="s">
        <v>362</v>
      </c>
      <c r="R62" s="117" t="s">
        <v>364</v>
      </c>
      <c r="S62" s="49" t="str">
        <f t="shared" si="10"/>
        <v>DENTRO DO PRAZO</v>
      </c>
      <c r="T62" s="49" t="str">
        <f t="shared" si="11"/>
        <v>DENTRO DO PRAZO</v>
      </c>
      <c r="U62" s="52"/>
      <c r="V62" s="2"/>
      <c r="W62" s="2"/>
      <c r="X62" s="2"/>
      <c r="Y62" s="2"/>
    </row>
    <row r="63" spans="1:25" s="1" customFormat="1" ht="38.25" customHeight="1">
      <c r="A63" s="22" t="s">
        <v>54</v>
      </c>
      <c r="B63" s="26" t="s">
        <v>444</v>
      </c>
      <c r="C63" s="16" t="s">
        <v>445</v>
      </c>
      <c r="D63" s="156" t="s">
        <v>416</v>
      </c>
      <c r="E63" s="31"/>
      <c r="F63" s="31"/>
      <c r="G63" s="11" t="s">
        <v>1</v>
      </c>
      <c r="H63" s="47" t="s">
        <v>73</v>
      </c>
      <c r="I63" s="81">
        <v>43096</v>
      </c>
      <c r="J63" s="77">
        <f t="shared" si="6"/>
        <v>43735</v>
      </c>
      <c r="K63" s="77">
        <f ca="1" t="shared" si="7"/>
        <v>43545</v>
      </c>
      <c r="L63" s="78" t="str">
        <f t="shared" si="8"/>
        <v>DENTRO DO PRAZO</v>
      </c>
      <c r="M63" s="79">
        <f t="shared" si="9"/>
      </c>
      <c r="N63" s="83">
        <v>43826</v>
      </c>
      <c r="O63" s="77">
        <f ca="1" t="shared" si="4"/>
        <v>43545</v>
      </c>
      <c r="P63" s="48" t="str">
        <f t="shared" si="5"/>
        <v>DENTRO DO PRAZO</v>
      </c>
      <c r="Q63" s="116" t="s">
        <v>362</v>
      </c>
      <c r="R63" s="117" t="s">
        <v>364</v>
      </c>
      <c r="S63" s="49" t="str">
        <f t="shared" si="10"/>
        <v>DENTRO DO PRAZO</v>
      </c>
      <c r="T63" s="49" t="str">
        <f t="shared" si="11"/>
        <v>DENTRO DO PRAZO</v>
      </c>
      <c r="U63" s="52"/>
      <c r="V63" s="2"/>
      <c r="W63" s="2"/>
      <c r="X63" s="2"/>
      <c r="Y63" s="2"/>
    </row>
    <row r="64" spans="1:25" s="1" customFormat="1" ht="38.25" customHeight="1">
      <c r="A64" s="22" t="s">
        <v>54</v>
      </c>
      <c r="B64" s="26" t="s">
        <v>446</v>
      </c>
      <c r="C64" s="16" t="s">
        <v>447</v>
      </c>
      <c r="D64" s="156" t="s">
        <v>416</v>
      </c>
      <c r="E64" s="31"/>
      <c r="F64" s="31"/>
      <c r="G64" s="11" t="s">
        <v>1</v>
      </c>
      <c r="H64" s="47" t="s">
        <v>74</v>
      </c>
      <c r="I64" s="81">
        <v>43096</v>
      </c>
      <c r="J64" s="77">
        <f t="shared" si="6"/>
        <v>43735</v>
      </c>
      <c r="K64" s="77">
        <f ca="1" t="shared" si="7"/>
        <v>43545</v>
      </c>
      <c r="L64" s="78" t="str">
        <f t="shared" si="8"/>
        <v>DENTRO DO PRAZO</v>
      </c>
      <c r="M64" s="79">
        <f t="shared" si="9"/>
      </c>
      <c r="N64" s="83">
        <v>43826</v>
      </c>
      <c r="O64" s="77">
        <f ca="1" t="shared" si="4"/>
        <v>43545</v>
      </c>
      <c r="P64" s="48" t="str">
        <f t="shared" si="5"/>
        <v>DENTRO DO PRAZO</v>
      </c>
      <c r="Q64" s="116" t="s">
        <v>362</v>
      </c>
      <c r="R64" s="117" t="s">
        <v>364</v>
      </c>
      <c r="S64" s="49" t="str">
        <f t="shared" si="10"/>
        <v>DENTRO DO PRAZO</v>
      </c>
      <c r="T64" s="49" t="str">
        <f t="shared" si="11"/>
        <v>DENTRO DO PRAZO</v>
      </c>
      <c r="U64" s="52"/>
      <c r="V64" s="2"/>
      <c r="W64" s="2"/>
      <c r="X64" s="2"/>
      <c r="Y64" s="2"/>
    </row>
    <row r="65" spans="1:25" s="1" customFormat="1" ht="38.25" customHeight="1">
      <c r="A65" s="22" t="s">
        <v>54</v>
      </c>
      <c r="B65" s="26" t="s">
        <v>448</v>
      </c>
      <c r="C65" s="16" t="s">
        <v>449</v>
      </c>
      <c r="D65" s="156" t="s">
        <v>416</v>
      </c>
      <c r="E65" s="31"/>
      <c r="F65" s="31"/>
      <c r="G65" s="11" t="s">
        <v>1</v>
      </c>
      <c r="H65" s="47" t="s">
        <v>75</v>
      </c>
      <c r="I65" s="81">
        <v>43192</v>
      </c>
      <c r="J65" s="77">
        <f t="shared" si="6"/>
        <v>43832</v>
      </c>
      <c r="K65" s="77">
        <f ca="1" t="shared" si="7"/>
        <v>43545</v>
      </c>
      <c r="L65" s="78" t="str">
        <f t="shared" si="8"/>
        <v>DENTRO DO PRAZO</v>
      </c>
      <c r="M65" s="79">
        <f t="shared" si="9"/>
      </c>
      <c r="N65" s="83">
        <v>43923</v>
      </c>
      <c r="O65" s="77">
        <f ca="1" t="shared" si="4"/>
        <v>43545</v>
      </c>
      <c r="P65" s="48" t="str">
        <f t="shared" si="5"/>
        <v>DENTRO DO PRAZO</v>
      </c>
      <c r="Q65" s="116" t="s">
        <v>362</v>
      </c>
      <c r="R65" s="117" t="s">
        <v>364</v>
      </c>
      <c r="S65" s="49" t="str">
        <f t="shared" si="10"/>
        <v>DENTRO DO PRAZO</v>
      </c>
      <c r="T65" s="49" t="str">
        <f t="shared" si="11"/>
        <v>DENTRO DO PRAZO</v>
      </c>
      <c r="U65" s="52"/>
      <c r="V65" s="2"/>
      <c r="W65" s="2"/>
      <c r="X65" s="2"/>
      <c r="Y65" s="2"/>
    </row>
    <row r="66" spans="1:25" s="1" customFormat="1" ht="38.25" customHeight="1">
      <c r="A66" s="22" t="s">
        <v>54</v>
      </c>
      <c r="B66" s="26" t="s">
        <v>450</v>
      </c>
      <c r="C66" s="16" t="s">
        <v>451</v>
      </c>
      <c r="D66" s="156" t="s">
        <v>423</v>
      </c>
      <c r="E66" s="31"/>
      <c r="F66" s="31"/>
      <c r="G66" s="11" t="s">
        <v>340</v>
      </c>
      <c r="H66" s="47" t="s">
        <v>76</v>
      </c>
      <c r="I66" s="81">
        <v>42501</v>
      </c>
      <c r="J66" s="77">
        <f aca="true" t="shared" si="12" ref="J66:J96">DATE(YEAR(N66),MONTH(N66)-3,DAY(N66))</f>
        <v>43142</v>
      </c>
      <c r="K66" s="77">
        <f aca="true" ca="1" t="shared" si="13" ref="K66:K96">TODAY()</f>
        <v>43545</v>
      </c>
      <c r="L66" s="78" t="str">
        <f aca="true" t="shared" si="14" ref="L66:L96">IF(N66&lt;K66,"VENCIDO",IF(K66&lt;J66,"DENTRO DO PRAZO","ALERTA DE VENCIMENTO"))</f>
        <v>VENCIDO</v>
      </c>
      <c r="M66" s="79">
        <f aca="true" t="shared" si="15" ref="M66:M96">IF(G66="POLO CASA","FUNDAÇÃO CASA",IF(G66="FECHADO","FECHADO",""))</f>
      </c>
      <c r="N66" s="83">
        <v>43231</v>
      </c>
      <c r="O66" s="77">
        <f ca="1" t="shared" si="4"/>
        <v>43545</v>
      </c>
      <c r="P66" s="48" t="str">
        <f t="shared" si="5"/>
        <v>VENCIDO</v>
      </c>
      <c r="Q66" s="116" t="s">
        <v>362</v>
      </c>
      <c r="R66" s="117" t="s">
        <v>364</v>
      </c>
      <c r="S66" s="49" t="str">
        <f aca="true" t="shared" si="16" ref="S66:S96">IF(M66="",L66,M66)</f>
        <v>VENCIDO</v>
      </c>
      <c r="T66" s="49" t="str">
        <f t="shared" si="11"/>
        <v>VENCIDO</v>
      </c>
      <c r="U66" s="52" t="s">
        <v>465</v>
      </c>
      <c r="V66" s="2"/>
      <c r="W66" s="2"/>
      <c r="X66" s="2"/>
      <c r="Y66" s="2"/>
    </row>
    <row r="67" spans="1:25" s="1" customFormat="1" ht="38.25" customHeight="1">
      <c r="A67" s="22" t="s">
        <v>54</v>
      </c>
      <c r="B67" s="26" t="s">
        <v>452</v>
      </c>
      <c r="C67" s="16" t="s">
        <v>453</v>
      </c>
      <c r="D67" s="156" t="s">
        <v>416</v>
      </c>
      <c r="E67" s="31"/>
      <c r="F67" s="31"/>
      <c r="G67" s="11" t="s">
        <v>1</v>
      </c>
      <c r="H67" s="47" t="s">
        <v>77</v>
      </c>
      <c r="I67" s="81">
        <v>43083</v>
      </c>
      <c r="J67" s="77">
        <f t="shared" si="12"/>
        <v>43722</v>
      </c>
      <c r="K67" s="77">
        <f ca="1" t="shared" si="13"/>
        <v>43545</v>
      </c>
      <c r="L67" s="78" t="str">
        <f t="shared" si="14"/>
        <v>DENTRO DO PRAZO</v>
      </c>
      <c r="M67" s="79">
        <f t="shared" si="15"/>
      </c>
      <c r="N67" s="83">
        <v>43813</v>
      </c>
      <c r="O67" s="77">
        <f aca="true" ca="1" t="shared" si="17" ref="O67:O129">TODAY()</f>
        <v>43545</v>
      </c>
      <c r="P67" s="48" t="str">
        <f aca="true" t="shared" si="18" ref="P67:P129">IF(N67&lt;O67,"VENCIDO","DENTRO DO PRAZO")</f>
        <v>DENTRO DO PRAZO</v>
      </c>
      <c r="Q67" s="116" t="s">
        <v>362</v>
      </c>
      <c r="R67" s="117" t="s">
        <v>364</v>
      </c>
      <c r="S67" s="49" t="str">
        <f t="shared" si="16"/>
        <v>DENTRO DO PRAZO</v>
      </c>
      <c r="T67" s="49" t="str">
        <f t="shared" si="11"/>
        <v>DENTRO DO PRAZO</v>
      </c>
      <c r="U67" s="52" t="s">
        <v>470</v>
      </c>
      <c r="V67" s="2"/>
      <c r="W67" s="2"/>
      <c r="X67" s="2"/>
      <c r="Y67" s="2"/>
    </row>
    <row r="68" spans="1:25" s="1" customFormat="1" ht="38.25" customHeight="1">
      <c r="A68" s="22" t="s">
        <v>54</v>
      </c>
      <c r="B68" s="26" t="s">
        <v>454</v>
      </c>
      <c r="C68" s="16" t="s">
        <v>455</v>
      </c>
      <c r="D68" s="156" t="s">
        <v>416</v>
      </c>
      <c r="E68" s="31"/>
      <c r="F68" s="31"/>
      <c r="G68" s="11" t="s">
        <v>1</v>
      </c>
      <c r="H68" s="47" t="s">
        <v>78</v>
      </c>
      <c r="I68" s="81">
        <v>43087</v>
      </c>
      <c r="J68" s="77">
        <f t="shared" si="12"/>
        <v>43726</v>
      </c>
      <c r="K68" s="77">
        <f ca="1" t="shared" si="13"/>
        <v>43545</v>
      </c>
      <c r="L68" s="78" t="str">
        <f t="shared" si="14"/>
        <v>DENTRO DO PRAZO</v>
      </c>
      <c r="M68" s="79">
        <f t="shared" si="15"/>
      </c>
      <c r="N68" s="83">
        <v>43817</v>
      </c>
      <c r="O68" s="77">
        <f ca="1" t="shared" si="17"/>
        <v>43545</v>
      </c>
      <c r="P68" s="48" t="str">
        <f t="shared" si="18"/>
        <v>DENTRO DO PRAZO</v>
      </c>
      <c r="Q68" s="116" t="s">
        <v>362</v>
      </c>
      <c r="R68" s="117" t="s">
        <v>364</v>
      </c>
      <c r="S68" s="49" t="str">
        <f t="shared" si="16"/>
        <v>DENTRO DO PRAZO</v>
      </c>
      <c r="T68" s="49" t="str">
        <f t="shared" si="11"/>
        <v>DENTRO DO PRAZO</v>
      </c>
      <c r="U68" s="52"/>
      <c r="V68" s="2"/>
      <c r="W68" s="2"/>
      <c r="X68" s="2"/>
      <c r="Y68" s="2"/>
    </row>
    <row r="69" spans="1:25" s="1" customFormat="1" ht="38.25" customHeight="1">
      <c r="A69" s="22" t="s">
        <v>54</v>
      </c>
      <c r="B69" s="26" t="s">
        <v>456</v>
      </c>
      <c r="C69" s="16" t="s">
        <v>457</v>
      </c>
      <c r="D69" s="156" t="s">
        <v>416</v>
      </c>
      <c r="E69" s="31"/>
      <c r="F69" s="31"/>
      <c r="G69" s="11" t="s">
        <v>1</v>
      </c>
      <c r="H69" s="47" t="s">
        <v>79</v>
      </c>
      <c r="I69" s="81">
        <v>43096</v>
      </c>
      <c r="J69" s="77">
        <f t="shared" si="12"/>
        <v>43735</v>
      </c>
      <c r="K69" s="77">
        <f ca="1" t="shared" si="13"/>
        <v>43545</v>
      </c>
      <c r="L69" s="78" t="str">
        <f t="shared" si="14"/>
        <v>DENTRO DO PRAZO</v>
      </c>
      <c r="M69" s="79">
        <f t="shared" si="15"/>
      </c>
      <c r="N69" s="83">
        <v>43826</v>
      </c>
      <c r="O69" s="77">
        <f ca="1" t="shared" si="17"/>
        <v>43545</v>
      </c>
      <c r="P69" s="48" t="str">
        <f t="shared" si="18"/>
        <v>DENTRO DO PRAZO</v>
      </c>
      <c r="Q69" s="116" t="s">
        <v>362</v>
      </c>
      <c r="R69" s="117" t="s">
        <v>364</v>
      </c>
      <c r="S69" s="49" t="str">
        <f t="shared" si="16"/>
        <v>DENTRO DO PRAZO</v>
      </c>
      <c r="T69" s="49" t="str">
        <f t="shared" si="11"/>
        <v>DENTRO DO PRAZO</v>
      </c>
      <c r="U69" s="52"/>
      <c r="V69" s="2"/>
      <c r="W69" s="2"/>
      <c r="X69" s="2"/>
      <c r="Y69" s="2"/>
    </row>
    <row r="70" spans="1:25" s="1" customFormat="1" ht="38.25" customHeight="1">
      <c r="A70" s="22" t="s">
        <v>54</v>
      </c>
      <c r="B70" s="26" t="s">
        <v>458</v>
      </c>
      <c r="C70" s="16" t="s">
        <v>459</v>
      </c>
      <c r="D70" s="156" t="s">
        <v>423</v>
      </c>
      <c r="E70" s="31"/>
      <c r="F70" s="31"/>
      <c r="G70" s="11" t="s">
        <v>1</v>
      </c>
      <c r="H70" s="47" t="s">
        <v>80</v>
      </c>
      <c r="I70" s="81">
        <v>42644</v>
      </c>
      <c r="J70" s="77">
        <f t="shared" si="12"/>
        <v>43282</v>
      </c>
      <c r="K70" s="77">
        <f ca="1" t="shared" si="13"/>
        <v>43545</v>
      </c>
      <c r="L70" s="78" t="str">
        <f t="shared" si="14"/>
        <v>VENCIDO</v>
      </c>
      <c r="M70" s="79">
        <f t="shared" si="15"/>
      </c>
      <c r="N70" s="83">
        <v>43374</v>
      </c>
      <c r="O70" s="77">
        <f ca="1" t="shared" si="17"/>
        <v>43545</v>
      </c>
      <c r="P70" s="48" t="str">
        <f t="shared" si="18"/>
        <v>VENCIDO</v>
      </c>
      <c r="Q70" s="116" t="s">
        <v>362</v>
      </c>
      <c r="R70" s="117" t="s">
        <v>364</v>
      </c>
      <c r="S70" s="49" t="str">
        <f t="shared" si="16"/>
        <v>VENCIDO</v>
      </c>
      <c r="T70" s="49" t="str">
        <f t="shared" si="11"/>
        <v>VENCIDO</v>
      </c>
      <c r="U70" s="52" t="s">
        <v>471</v>
      </c>
      <c r="V70" s="2"/>
      <c r="W70" s="2"/>
      <c r="X70" s="2"/>
      <c r="Y70" s="2"/>
    </row>
    <row r="71" spans="1:25" s="1" customFormat="1" ht="38.25" customHeight="1">
      <c r="A71" s="22" t="s">
        <v>54</v>
      </c>
      <c r="B71" s="26" t="s">
        <v>460</v>
      </c>
      <c r="C71" s="16" t="s">
        <v>461</v>
      </c>
      <c r="D71" s="156" t="s">
        <v>416</v>
      </c>
      <c r="E71" s="31"/>
      <c r="F71" s="31"/>
      <c r="G71" s="11" t="s">
        <v>1</v>
      </c>
      <c r="H71" s="47" t="s">
        <v>81</v>
      </c>
      <c r="I71" s="81">
        <v>43097</v>
      </c>
      <c r="J71" s="77">
        <f t="shared" si="12"/>
        <v>43736</v>
      </c>
      <c r="K71" s="77">
        <f ca="1" t="shared" si="13"/>
        <v>43545</v>
      </c>
      <c r="L71" s="78" t="str">
        <f t="shared" si="14"/>
        <v>DENTRO DO PRAZO</v>
      </c>
      <c r="M71" s="79">
        <f t="shared" si="15"/>
      </c>
      <c r="N71" s="83">
        <v>43827</v>
      </c>
      <c r="O71" s="77">
        <f ca="1" t="shared" si="17"/>
        <v>43545</v>
      </c>
      <c r="P71" s="48" t="str">
        <f t="shared" si="18"/>
        <v>DENTRO DO PRAZO</v>
      </c>
      <c r="Q71" s="116" t="s">
        <v>362</v>
      </c>
      <c r="R71" s="117" t="s">
        <v>364</v>
      </c>
      <c r="S71" s="49" t="str">
        <f t="shared" si="16"/>
        <v>DENTRO DO PRAZO</v>
      </c>
      <c r="T71" s="49" t="str">
        <f t="shared" si="11"/>
        <v>DENTRO DO PRAZO</v>
      </c>
      <c r="U71" s="52"/>
      <c r="V71" s="2"/>
      <c r="W71" s="2"/>
      <c r="X71" s="2"/>
      <c r="Y71" s="2"/>
    </row>
    <row r="72" spans="1:25" s="1" customFormat="1" ht="38.25" customHeight="1">
      <c r="A72" s="22" t="s">
        <v>54</v>
      </c>
      <c r="B72" s="27" t="s">
        <v>462</v>
      </c>
      <c r="C72" s="17" t="s">
        <v>463</v>
      </c>
      <c r="D72" s="156" t="s">
        <v>416</v>
      </c>
      <c r="E72" s="31"/>
      <c r="F72" s="31"/>
      <c r="G72" s="11" t="s">
        <v>1</v>
      </c>
      <c r="H72" s="47" t="s">
        <v>82</v>
      </c>
      <c r="I72" s="81">
        <v>43081</v>
      </c>
      <c r="J72" s="77">
        <f t="shared" si="12"/>
        <v>43720</v>
      </c>
      <c r="K72" s="77">
        <f ca="1" t="shared" si="13"/>
        <v>43545</v>
      </c>
      <c r="L72" s="78" t="str">
        <f t="shared" si="14"/>
        <v>DENTRO DO PRAZO</v>
      </c>
      <c r="M72" s="79">
        <f t="shared" si="15"/>
      </c>
      <c r="N72" s="83">
        <v>43811</v>
      </c>
      <c r="O72" s="77">
        <f ca="1" t="shared" si="17"/>
        <v>43545</v>
      </c>
      <c r="P72" s="48" t="str">
        <f t="shared" si="18"/>
        <v>DENTRO DO PRAZO</v>
      </c>
      <c r="Q72" s="116" t="s">
        <v>362</v>
      </c>
      <c r="R72" s="117" t="s">
        <v>364</v>
      </c>
      <c r="S72" s="49" t="str">
        <f t="shared" si="16"/>
        <v>DENTRO DO PRAZO</v>
      </c>
      <c r="T72" s="49" t="str">
        <f t="shared" si="11"/>
        <v>DENTRO DO PRAZO</v>
      </c>
      <c r="U72" s="52"/>
      <c r="V72" s="2"/>
      <c r="W72" s="2"/>
      <c r="X72" s="2"/>
      <c r="Y72" s="2"/>
    </row>
    <row r="73" spans="1:25" s="1" customFormat="1" ht="38.25" customHeight="1">
      <c r="A73" s="22" t="s">
        <v>83</v>
      </c>
      <c r="B73" s="26" t="s">
        <v>472</v>
      </c>
      <c r="C73" s="28" t="s">
        <v>473</v>
      </c>
      <c r="D73" s="156" t="s">
        <v>416</v>
      </c>
      <c r="E73" s="26"/>
      <c r="F73" s="26"/>
      <c r="G73" s="11" t="s">
        <v>1</v>
      </c>
      <c r="H73" s="47" t="s">
        <v>84</v>
      </c>
      <c r="I73" s="81">
        <v>43267</v>
      </c>
      <c r="J73" s="77">
        <f t="shared" si="12"/>
        <v>43906</v>
      </c>
      <c r="K73" s="77">
        <f ca="1" t="shared" si="13"/>
        <v>43545</v>
      </c>
      <c r="L73" s="78" t="str">
        <f t="shared" si="14"/>
        <v>DENTRO DO PRAZO</v>
      </c>
      <c r="M73" s="79">
        <f t="shared" si="15"/>
      </c>
      <c r="N73" s="83">
        <v>43998</v>
      </c>
      <c r="O73" s="77">
        <f ca="1" t="shared" si="17"/>
        <v>43545</v>
      </c>
      <c r="P73" s="48" t="str">
        <f t="shared" si="18"/>
        <v>DENTRO DO PRAZO</v>
      </c>
      <c r="Q73" s="116" t="s">
        <v>362</v>
      </c>
      <c r="R73" s="117" t="s">
        <v>364</v>
      </c>
      <c r="S73" s="49" t="str">
        <f t="shared" si="16"/>
        <v>DENTRO DO PRAZO</v>
      </c>
      <c r="T73" s="49" t="str">
        <f t="shared" si="11"/>
        <v>DENTRO DO PRAZO</v>
      </c>
      <c r="U73" s="53"/>
      <c r="V73" s="2"/>
      <c r="W73" s="2"/>
      <c r="X73" s="2"/>
      <c r="Y73" s="2"/>
    </row>
    <row r="74" spans="1:25" s="1" customFormat="1" ht="38.25" customHeight="1">
      <c r="A74" s="22" t="s">
        <v>83</v>
      </c>
      <c r="B74" s="26" t="s">
        <v>474</v>
      </c>
      <c r="C74" s="28" t="s">
        <v>475</v>
      </c>
      <c r="D74" s="156" t="s">
        <v>416</v>
      </c>
      <c r="E74" s="26"/>
      <c r="F74" s="26" t="s">
        <v>476</v>
      </c>
      <c r="G74" s="11" t="s">
        <v>1</v>
      </c>
      <c r="H74" s="47" t="s">
        <v>85</v>
      </c>
      <c r="I74" s="81">
        <v>43255</v>
      </c>
      <c r="J74" s="77">
        <f t="shared" si="12"/>
        <v>43894</v>
      </c>
      <c r="K74" s="77">
        <f ca="1" t="shared" si="13"/>
        <v>43545</v>
      </c>
      <c r="L74" s="78" t="str">
        <f t="shared" si="14"/>
        <v>DENTRO DO PRAZO</v>
      </c>
      <c r="M74" s="79">
        <f t="shared" si="15"/>
      </c>
      <c r="N74" s="83">
        <v>43986</v>
      </c>
      <c r="O74" s="77">
        <f ca="1" t="shared" si="17"/>
        <v>43545</v>
      </c>
      <c r="P74" s="48" t="str">
        <f t="shared" si="18"/>
        <v>DENTRO DO PRAZO</v>
      </c>
      <c r="Q74" s="116" t="s">
        <v>362</v>
      </c>
      <c r="R74" s="117" t="s">
        <v>364</v>
      </c>
      <c r="S74" s="49" t="str">
        <f t="shared" si="16"/>
        <v>DENTRO DO PRAZO</v>
      </c>
      <c r="T74" s="49" t="str">
        <f t="shared" si="11"/>
        <v>DENTRO DO PRAZO</v>
      </c>
      <c r="U74" s="53"/>
      <c r="V74" s="2"/>
      <c r="W74" s="2"/>
      <c r="X74" s="2"/>
      <c r="Y74" s="2"/>
    </row>
    <row r="75" spans="1:25" s="1" customFormat="1" ht="38.25" customHeight="1">
      <c r="A75" s="22" t="s">
        <v>83</v>
      </c>
      <c r="B75" s="26" t="s">
        <v>477</v>
      </c>
      <c r="C75" s="28" t="s">
        <v>478</v>
      </c>
      <c r="D75" s="156" t="s">
        <v>416</v>
      </c>
      <c r="E75" s="26"/>
      <c r="F75" s="26"/>
      <c r="G75" s="11" t="s">
        <v>1</v>
      </c>
      <c r="H75" s="47" t="s">
        <v>86</v>
      </c>
      <c r="I75" s="81">
        <v>42786</v>
      </c>
      <c r="J75" s="77">
        <f t="shared" si="12"/>
        <v>43424</v>
      </c>
      <c r="K75" s="77">
        <f ca="1" t="shared" si="13"/>
        <v>43545</v>
      </c>
      <c r="L75" s="78" t="str">
        <f t="shared" si="14"/>
        <v>VENCIDO</v>
      </c>
      <c r="M75" s="79">
        <f t="shared" si="15"/>
      </c>
      <c r="N75" s="83">
        <v>43516</v>
      </c>
      <c r="O75" s="77">
        <f ca="1" t="shared" si="17"/>
        <v>43545</v>
      </c>
      <c r="P75" s="48" t="str">
        <f t="shared" si="18"/>
        <v>VENCIDO</v>
      </c>
      <c r="Q75" s="116" t="s">
        <v>362</v>
      </c>
      <c r="R75" s="117" t="s">
        <v>364</v>
      </c>
      <c r="S75" s="49" t="str">
        <f t="shared" si="16"/>
        <v>VENCIDO</v>
      </c>
      <c r="T75" s="49" t="str">
        <f t="shared" si="11"/>
        <v>VENCIDO</v>
      </c>
      <c r="U75" s="53"/>
      <c r="V75" s="2"/>
      <c r="W75" s="2"/>
      <c r="X75" s="2"/>
      <c r="Y75" s="2"/>
    </row>
    <row r="76" spans="1:25" s="1" customFormat="1" ht="38.25" customHeight="1">
      <c r="A76" s="22" t="s">
        <v>83</v>
      </c>
      <c r="B76" s="26" t="s">
        <v>479</v>
      </c>
      <c r="C76" s="28" t="s">
        <v>480</v>
      </c>
      <c r="D76" s="156" t="s">
        <v>416</v>
      </c>
      <c r="E76" s="26"/>
      <c r="F76" s="26"/>
      <c r="G76" s="11" t="s">
        <v>1</v>
      </c>
      <c r="H76" s="47" t="s">
        <v>87</v>
      </c>
      <c r="I76" s="81">
        <v>43415</v>
      </c>
      <c r="J76" s="77">
        <f t="shared" si="12"/>
        <v>44054</v>
      </c>
      <c r="K76" s="77">
        <f ca="1" t="shared" si="13"/>
        <v>43545</v>
      </c>
      <c r="L76" s="78" t="str">
        <f t="shared" si="14"/>
        <v>DENTRO DO PRAZO</v>
      </c>
      <c r="M76" s="79">
        <f t="shared" si="15"/>
      </c>
      <c r="N76" s="83">
        <v>44146</v>
      </c>
      <c r="O76" s="77">
        <f ca="1" t="shared" si="17"/>
        <v>43545</v>
      </c>
      <c r="P76" s="48" t="str">
        <f t="shared" si="18"/>
        <v>DENTRO DO PRAZO</v>
      </c>
      <c r="Q76" s="116" t="s">
        <v>362</v>
      </c>
      <c r="R76" s="117" t="s">
        <v>364</v>
      </c>
      <c r="S76" s="49" t="str">
        <f t="shared" si="16"/>
        <v>DENTRO DO PRAZO</v>
      </c>
      <c r="T76" s="49" t="str">
        <f t="shared" si="11"/>
        <v>DENTRO DO PRAZO</v>
      </c>
      <c r="U76" s="50"/>
      <c r="V76" s="2"/>
      <c r="W76" s="2"/>
      <c r="X76" s="2"/>
      <c r="Y76" s="2"/>
    </row>
    <row r="77" spans="1:25" s="1" customFormat="1" ht="38.25" customHeight="1">
      <c r="A77" s="22" t="s">
        <v>83</v>
      </c>
      <c r="B77" s="26" t="s">
        <v>481</v>
      </c>
      <c r="C77" s="28" t="s">
        <v>482</v>
      </c>
      <c r="D77" s="156" t="s">
        <v>416</v>
      </c>
      <c r="E77" s="26"/>
      <c r="F77" s="26"/>
      <c r="G77" s="11" t="s">
        <v>1</v>
      </c>
      <c r="H77" s="47" t="s">
        <v>88</v>
      </c>
      <c r="I77" s="81">
        <v>42824</v>
      </c>
      <c r="J77" s="77">
        <f t="shared" si="12"/>
        <v>43464</v>
      </c>
      <c r="K77" s="77">
        <f ca="1" t="shared" si="13"/>
        <v>43545</v>
      </c>
      <c r="L77" s="78" t="str">
        <f t="shared" si="14"/>
        <v>ALERTA DE VENCIMENTO</v>
      </c>
      <c r="M77" s="79">
        <f t="shared" si="15"/>
      </c>
      <c r="N77" s="83">
        <v>43554</v>
      </c>
      <c r="O77" s="77">
        <f ca="1" t="shared" si="17"/>
        <v>43545</v>
      </c>
      <c r="P77" s="48" t="str">
        <f t="shared" si="18"/>
        <v>DENTRO DO PRAZO</v>
      </c>
      <c r="Q77" s="116" t="s">
        <v>362</v>
      </c>
      <c r="R77" s="117" t="s">
        <v>364</v>
      </c>
      <c r="S77" s="49" t="str">
        <f t="shared" si="16"/>
        <v>ALERTA DE VENCIMENTO</v>
      </c>
      <c r="T77" s="49" t="str">
        <f t="shared" si="11"/>
        <v>ALERTA DE VENCIMENTO</v>
      </c>
      <c r="U77" s="50"/>
      <c r="V77" s="2"/>
      <c r="W77" s="2"/>
      <c r="X77" s="2"/>
      <c r="Y77" s="2"/>
    </row>
    <row r="78" spans="1:25" s="1" customFormat="1" ht="38.25" customHeight="1">
      <c r="A78" s="22" t="s">
        <v>83</v>
      </c>
      <c r="B78" s="26" t="s">
        <v>483</v>
      </c>
      <c r="C78" s="28" t="s">
        <v>484</v>
      </c>
      <c r="D78" s="156" t="s">
        <v>416</v>
      </c>
      <c r="E78" s="26"/>
      <c r="F78" s="26"/>
      <c r="G78" s="11" t="s">
        <v>1</v>
      </c>
      <c r="H78" s="47" t="s">
        <v>89</v>
      </c>
      <c r="I78" s="81">
        <v>43217</v>
      </c>
      <c r="J78" s="77">
        <f t="shared" si="12"/>
        <v>43857</v>
      </c>
      <c r="K78" s="77">
        <f ca="1" t="shared" si="13"/>
        <v>43545</v>
      </c>
      <c r="L78" s="78" t="str">
        <f t="shared" si="14"/>
        <v>DENTRO DO PRAZO</v>
      </c>
      <c r="M78" s="79">
        <f t="shared" si="15"/>
      </c>
      <c r="N78" s="83">
        <v>43948</v>
      </c>
      <c r="O78" s="77">
        <f ca="1" t="shared" si="17"/>
        <v>43545</v>
      </c>
      <c r="P78" s="48" t="str">
        <f t="shared" si="18"/>
        <v>DENTRO DO PRAZO</v>
      </c>
      <c r="Q78" s="116" t="s">
        <v>362</v>
      </c>
      <c r="R78" s="117" t="s">
        <v>364</v>
      </c>
      <c r="S78" s="49" t="str">
        <f t="shared" si="16"/>
        <v>DENTRO DO PRAZO</v>
      </c>
      <c r="T78" s="49" t="str">
        <f t="shared" si="11"/>
        <v>DENTRO DO PRAZO</v>
      </c>
      <c r="U78" s="50"/>
      <c r="V78" s="2"/>
      <c r="W78" s="2"/>
      <c r="X78" s="2"/>
      <c r="Y78" s="2"/>
    </row>
    <row r="79" spans="1:25" s="1" customFormat="1" ht="38.25" customHeight="1">
      <c r="A79" s="22" t="s">
        <v>83</v>
      </c>
      <c r="B79" s="26" t="s">
        <v>485</v>
      </c>
      <c r="C79" s="28" t="s">
        <v>486</v>
      </c>
      <c r="D79" s="156" t="s">
        <v>416</v>
      </c>
      <c r="E79" s="26"/>
      <c r="F79" s="26"/>
      <c r="G79" s="11" t="s">
        <v>1</v>
      </c>
      <c r="H79" s="47" t="s">
        <v>90</v>
      </c>
      <c r="I79" s="81">
        <v>43217</v>
      </c>
      <c r="J79" s="77">
        <f t="shared" si="12"/>
        <v>43857</v>
      </c>
      <c r="K79" s="77">
        <f ca="1" t="shared" si="13"/>
        <v>43545</v>
      </c>
      <c r="L79" s="78" t="str">
        <f t="shared" si="14"/>
        <v>DENTRO DO PRAZO</v>
      </c>
      <c r="M79" s="79">
        <f t="shared" si="15"/>
      </c>
      <c r="N79" s="83">
        <v>43948</v>
      </c>
      <c r="O79" s="77">
        <f ca="1" t="shared" si="17"/>
        <v>43545</v>
      </c>
      <c r="P79" s="48" t="str">
        <f t="shared" si="18"/>
        <v>DENTRO DO PRAZO</v>
      </c>
      <c r="Q79" s="116" t="s">
        <v>362</v>
      </c>
      <c r="R79" s="117" t="s">
        <v>364</v>
      </c>
      <c r="S79" s="49" t="str">
        <f t="shared" si="16"/>
        <v>DENTRO DO PRAZO</v>
      </c>
      <c r="T79" s="49" t="str">
        <f t="shared" si="11"/>
        <v>DENTRO DO PRAZO</v>
      </c>
      <c r="U79" s="50"/>
      <c r="V79" s="2"/>
      <c r="W79" s="2"/>
      <c r="X79" s="2"/>
      <c r="Y79" s="2"/>
    </row>
    <row r="80" spans="1:25" s="1" customFormat="1" ht="38.25" customHeight="1">
      <c r="A80" s="22" t="s">
        <v>83</v>
      </c>
      <c r="B80" s="26" t="s">
        <v>487</v>
      </c>
      <c r="C80" s="28" t="s">
        <v>488</v>
      </c>
      <c r="D80" s="156" t="s">
        <v>416</v>
      </c>
      <c r="E80" s="26"/>
      <c r="F80" s="26"/>
      <c r="G80" s="11" t="s">
        <v>1</v>
      </c>
      <c r="H80" s="47" t="s">
        <v>95</v>
      </c>
      <c r="I80" s="81">
        <v>43217</v>
      </c>
      <c r="J80" s="77">
        <f t="shared" si="12"/>
        <v>43857</v>
      </c>
      <c r="K80" s="77">
        <f ca="1" t="shared" si="13"/>
        <v>43545</v>
      </c>
      <c r="L80" s="78" t="str">
        <f t="shared" si="14"/>
        <v>DENTRO DO PRAZO</v>
      </c>
      <c r="M80" s="79">
        <f t="shared" si="15"/>
      </c>
      <c r="N80" s="83">
        <v>43948</v>
      </c>
      <c r="O80" s="77">
        <f ca="1" t="shared" si="17"/>
        <v>43545</v>
      </c>
      <c r="P80" s="48" t="str">
        <f t="shared" si="18"/>
        <v>DENTRO DO PRAZO</v>
      </c>
      <c r="Q80" s="116" t="s">
        <v>362</v>
      </c>
      <c r="R80" s="117" t="s">
        <v>364</v>
      </c>
      <c r="S80" s="49" t="str">
        <f t="shared" si="16"/>
        <v>DENTRO DO PRAZO</v>
      </c>
      <c r="T80" s="49" t="str">
        <f t="shared" si="11"/>
        <v>DENTRO DO PRAZO</v>
      </c>
      <c r="U80" s="50"/>
      <c r="V80" s="2"/>
      <c r="W80" s="2"/>
      <c r="X80" s="2"/>
      <c r="Y80" s="2"/>
    </row>
    <row r="81" spans="1:21" s="1" customFormat="1" ht="38.25" customHeight="1">
      <c r="A81" s="22" t="s">
        <v>83</v>
      </c>
      <c r="B81" s="26" t="s">
        <v>489</v>
      </c>
      <c r="C81" s="28" t="s">
        <v>490</v>
      </c>
      <c r="D81" s="156" t="s">
        <v>416</v>
      </c>
      <c r="E81" s="26"/>
      <c r="F81" s="26"/>
      <c r="G81" s="11" t="s">
        <v>1</v>
      </c>
      <c r="H81" s="47" t="s">
        <v>96</v>
      </c>
      <c r="I81" s="81">
        <v>43213</v>
      </c>
      <c r="J81" s="77">
        <f t="shared" si="12"/>
        <v>43853</v>
      </c>
      <c r="K81" s="77">
        <f ca="1" t="shared" si="13"/>
        <v>43545</v>
      </c>
      <c r="L81" s="78" t="str">
        <f t="shared" si="14"/>
        <v>DENTRO DO PRAZO</v>
      </c>
      <c r="M81" s="79">
        <f t="shared" si="15"/>
      </c>
      <c r="N81" s="83">
        <v>43944</v>
      </c>
      <c r="O81" s="77">
        <f ca="1" t="shared" si="17"/>
        <v>43545</v>
      </c>
      <c r="P81" s="48" t="str">
        <f t="shared" si="18"/>
        <v>DENTRO DO PRAZO</v>
      </c>
      <c r="Q81" s="116" t="s">
        <v>362</v>
      </c>
      <c r="R81" s="117" t="s">
        <v>364</v>
      </c>
      <c r="S81" s="49" t="str">
        <f t="shared" si="16"/>
        <v>DENTRO DO PRAZO</v>
      </c>
      <c r="T81" s="49" t="str">
        <f t="shared" si="11"/>
        <v>DENTRO DO PRAZO</v>
      </c>
      <c r="U81" s="50"/>
    </row>
    <row r="82" spans="1:21" s="1" customFormat="1" ht="38.25" customHeight="1">
      <c r="A82" s="22" t="s">
        <v>83</v>
      </c>
      <c r="B82" s="26" t="s">
        <v>491</v>
      </c>
      <c r="C82" s="28" t="s">
        <v>492</v>
      </c>
      <c r="D82" s="156" t="s">
        <v>423</v>
      </c>
      <c r="E82" s="26"/>
      <c r="F82" s="26"/>
      <c r="G82" s="11" t="s">
        <v>1</v>
      </c>
      <c r="H82" s="47" t="s">
        <v>97</v>
      </c>
      <c r="I82" s="81">
        <v>42685</v>
      </c>
      <c r="J82" s="77">
        <f t="shared" si="12"/>
        <v>42501</v>
      </c>
      <c r="K82" s="77">
        <f ca="1" t="shared" si="13"/>
        <v>43545</v>
      </c>
      <c r="L82" s="78" t="str">
        <f t="shared" si="14"/>
        <v>VENCIDO</v>
      </c>
      <c r="M82" s="79">
        <f t="shared" si="15"/>
      </c>
      <c r="N82" s="83">
        <v>42593</v>
      </c>
      <c r="O82" s="77">
        <f ca="1" t="shared" si="17"/>
        <v>43545</v>
      </c>
      <c r="P82" s="48" t="str">
        <f t="shared" si="18"/>
        <v>VENCIDO</v>
      </c>
      <c r="Q82" s="116" t="s">
        <v>362</v>
      </c>
      <c r="R82" s="117" t="s">
        <v>364</v>
      </c>
      <c r="S82" s="49" t="str">
        <f t="shared" si="16"/>
        <v>VENCIDO</v>
      </c>
      <c r="T82" s="49" t="str">
        <f t="shared" si="11"/>
        <v>VENCIDO</v>
      </c>
      <c r="U82" s="50"/>
    </row>
    <row r="83" spans="1:21" s="1" customFormat="1" ht="38.25" customHeight="1">
      <c r="A83" s="22" t="s">
        <v>83</v>
      </c>
      <c r="B83" s="26" t="s">
        <v>493</v>
      </c>
      <c r="C83" s="28" t="s">
        <v>494</v>
      </c>
      <c r="D83" s="156" t="s">
        <v>416</v>
      </c>
      <c r="E83" s="26" t="s">
        <v>98</v>
      </c>
      <c r="F83" s="26" t="s">
        <v>495</v>
      </c>
      <c r="G83" s="11" t="s">
        <v>1</v>
      </c>
      <c r="H83" s="47" t="s">
        <v>98</v>
      </c>
      <c r="I83" s="81">
        <v>43221</v>
      </c>
      <c r="J83" s="77">
        <f t="shared" si="12"/>
        <v>43862</v>
      </c>
      <c r="K83" s="77">
        <f ca="1" t="shared" si="13"/>
        <v>43545</v>
      </c>
      <c r="L83" s="78" t="str">
        <f t="shared" si="14"/>
        <v>DENTRO DO PRAZO</v>
      </c>
      <c r="M83" s="79">
        <f t="shared" si="15"/>
      </c>
      <c r="N83" s="83">
        <v>43952</v>
      </c>
      <c r="O83" s="77">
        <f ca="1" t="shared" si="17"/>
        <v>43545</v>
      </c>
      <c r="P83" s="48" t="str">
        <f t="shared" si="18"/>
        <v>DENTRO DO PRAZO</v>
      </c>
      <c r="Q83" s="116" t="s">
        <v>362</v>
      </c>
      <c r="R83" s="117" t="s">
        <v>364</v>
      </c>
      <c r="S83" s="49" t="str">
        <f t="shared" si="16"/>
        <v>DENTRO DO PRAZO</v>
      </c>
      <c r="T83" s="49" t="str">
        <f t="shared" si="11"/>
        <v>DENTRO DO PRAZO</v>
      </c>
      <c r="U83" s="50"/>
    </row>
    <row r="84" spans="1:21" s="1" customFormat="1" ht="38.25" customHeight="1">
      <c r="A84" s="22" t="s">
        <v>83</v>
      </c>
      <c r="B84" s="26" t="s">
        <v>496</v>
      </c>
      <c r="C84" s="28" t="s">
        <v>497</v>
      </c>
      <c r="D84" s="156" t="s">
        <v>416</v>
      </c>
      <c r="E84" s="26"/>
      <c r="F84" s="26"/>
      <c r="G84" s="11" t="s">
        <v>1</v>
      </c>
      <c r="H84" s="47" t="s">
        <v>99</v>
      </c>
      <c r="I84" s="81">
        <v>43214</v>
      </c>
      <c r="J84" s="77">
        <f t="shared" si="12"/>
        <v>43854</v>
      </c>
      <c r="K84" s="77">
        <f ca="1" t="shared" si="13"/>
        <v>43545</v>
      </c>
      <c r="L84" s="78" t="str">
        <f t="shared" si="14"/>
        <v>DENTRO DO PRAZO</v>
      </c>
      <c r="M84" s="79">
        <f t="shared" si="15"/>
      </c>
      <c r="N84" s="83">
        <v>43945</v>
      </c>
      <c r="O84" s="77">
        <f ca="1" t="shared" si="17"/>
        <v>43545</v>
      </c>
      <c r="P84" s="48" t="str">
        <f t="shared" si="18"/>
        <v>DENTRO DO PRAZO</v>
      </c>
      <c r="Q84" s="116" t="s">
        <v>362</v>
      </c>
      <c r="R84" s="117" t="s">
        <v>364</v>
      </c>
      <c r="S84" s="49" t="str">
        <f t="shared" si="16"/>
        <v>DENTRO DO PRAZO</v>
      </c>
      <c r="T84" s="49" t="str">
        <f t="shared" si="11"/>
        <v>DENTRO DO PRAZO</v>
      </c>
      <c r="U84" s="50"/>
    </row>
    <row r="85" spans="1:21" s="1" customFormat="1" ht="38.25" customHeight="1">
      <c r="A85" s="22" t="s">
        <v>83</v>
      </c>
      <c r="B85" s="26" t="s">
        <v>498</v>
      </c>
      <c r="C85" s="28" t="s">
        <v>499</v>
      </c>
      <c r="D85" s="156" t="s">
        <v>416</v>
      </c>
      <c r="E85" s="26"/>
      <c r="F85" s="26"/>
      <c r="G85" s="11" t="s">
        <v>1</v>
      </c>
      <c r="H85" s="47" t="s">
        <v>100</v>
      </c>
      <c r="I85" s="81">
        <v>43288</v>
      </c>
      <c r="J85" s="77">
        <f t="shared" si="12"/>
        <v>43928</v>
      </c>
      <c r="K85" s="77">
        <f ca="1" t="shared" si="13"/>
        <v>43545</v>
      </c>
      <c r="L85" s="78" t="str">
        <f t="shared" si="14"/>
        <v>DENTRO DO PRAZO</v>
      </c>
      <c r="M85" s="79">
        <f t="shared" si="15"/>
      </c>
      <c r="N85" s="83">
        <v>44019</v>
      </c>
      <c r="O85" s="77">
        <f ca="1" t="shared" si="17"/>
        <v>43545</v>
      </c>
      <c r="P85" s="48" t="str">
        <f t="shared" si="18"/>
        <v>DENTRO DO PRAZO</v>
      </c>
      <c r="Q85" s="116" t="s">
        <v>362</v>
      </c>
      <c r="R85" s="117" t="s">
        <v>364</v>
      </c>
      <c r="S85" s="49" t="str">
        <f t="shared" si="16"/>
        <v>DENTRO DO PRAZO</v>
      </c>
      <c r="T85" s="49" t="str">
        <f t="shared" si="11"/>
        <v>DENTRO DO PRAZO</v>
      </c>
      <c r="U85" s="50"/>
    </row>
    <row r="86" spans="1:21" s="1" customFormat="1" ht="38.25" customHeight="1">
      <c r="A86" s="22" t="s">
        <v>83</v>
      </c>
      <c r="B86" s="26" t="s">
        <v>500</v>
      </c>
      <c r="C86" s="28" t="s">
        <v>501</v>
      </c>
      <c r="D86" s="156" t="s">
        <v>416</v>
      </c>
      <c r="E86" s="26"/>
      <c r="F86" s="26"/>
      <c r="G86" s="11" t="s">
        <v>1</v>
      </c>
      <c r="H86" s="47" t="s">
        <v>101</v>
      </c>
      <c r="I86" s="81">
        <v>43218</v>
      </c>
      <c r="J86" s="77">
        <f t="shared" si="12"/>
        <v>43857</v>
      </c>
      <c r="K86" s="77">
        <f ca="1" t="shared" si="13"/>
        <v>43545</v>
      </c>
      <c r="L86" s="78" t="str">
        <f t="shared" si="14"/>
        <v>DENTRO DO PRAZO</v>
      </c>
      <c r="M86" s="79">
        <f t="shared" si="15"/>
      </c>
      <c r="N86" s="83">
        <v>43948</v>
      </c>
      <c r="O86" s="77">
        <f ca="1" t="shared" si="17"/>
        <v>43545</v>
      </c>
      <c r="P86" s="48" t="str">
        <f t="shared" si="18"/>
        <v>DENTRO DO PRAZO</v>
      </c>
      <c r="Q86" s="116" t="s">
        <v>362</v>
      </c>
      <c r="R86" s="117" t="s">
        <v>364</v>
      </c>
      <c r="S86" s="49" t="str">
        <f t="shared" si="16"/>
        <v>DENTRO DO PRAZO</v>
      </c>
      <c r="T86" s="49" t="str">
        <f t="shared" si="11"/>
        <v>DENTRO DO PRAZO</v>
      </c>
      <c r="U86" s="50"/>
    </row>
    <row r="87" spans="1:21" s="1" customFormat="1" ht="38.25" customHeight="1">
      <c r="A87" s="22" t="s">
        <v>83</v>
      </c>
      <c r="B87" s="26" t="s">
        <v>502</v>
      </c>
      <c r="C87" s="28" t="s">
        <v>503</v>
      </c>
      <c r="D87" s="156" t="s">
        <v>416</v>
      </c>
      <c r="E87" s="26"/>
      <c r="F87" s="26"/>
      <c r="G87" s="11" t="s">
        <v>1</v>
      </c>
      <c r="H87" s="47" t="s">
        <v>102</v>
      </c>
      <c r="I87" s="81">
        <v>43253</v>
      </c>
      <c r="J87" s="77">
        <f t="shared" si="12"/>
        <v>43892</v>
      </c>
      <c r="K87" s="77">
        <f ca="1" t="shared" si="13"/>
        <v>43545</v>
      </c>
      <c r="L87" s="78" t="str">
        <f t="shared" si="14"/>
        <v>DENTRO DO PRAZO</v>
      </c>
      <c r="M87" s="79">
        <f t="shared" si="15"/>
      </c>
      <c r="N87" s="83">
        <v>43984</v>
      </c>
      <c r="O87" s="77">
        <f ca="1" t="shared" si="17"/>
        <v>43545</v>
      </c>
      <c r="P87" s="48" t="str">
        <f t="shared" si="18"/>
        <v>DENTRO DO PRAZO</v>
      </c>
      <c r="Q87" s="116" t="s">
        <v>362</v>
      </c>
      <c r="R87" s="117" t="s">
        <v>364</v>
      </c>
      <c r="S87" s="49" t="str">
        <f t="shared" si="16"/>
        <v>DENTRO DO PRAZO</v>
      </c>
      <c r="T87" s="49" t="str">
        <f t="shared" si="11"/>
        <v>DENTRO DO PRAZO</v>
      </c>
      <c r="U87" s="50"/>
    </row>
    <row r="88" spans="1:21" s="1" customFormat="1" ht="38.25" customHeight="1">
      <c r="A88" s="22" t="s">
        <v>83</v>
      </c>
      <c r="B88" s="26" t="s">
        <v>504</v>
      </c>
      <c r="C88" s="28" t="s">
        <v>505</v>
      </c>
      <c r="D88" s="156" t="s">
        <v>416</v>
      </c>
      <c r="E88" s="26"/>
      <c r="F88" s="26"/>
      <c r="G88" s="11" t="s">
        <v>1</v>
      </c>
      <c r="H88" s="47" t="s">
        <v>103</v>
      </c>
      <c r="I88" s="81">
        <v>43217</v>
      </c>
      <c r="J88" s="77">
        <f t="shared" si="12"/>
        <v>43857</v>
      </c>
      <c r="K88" s="77">
        <f ca="1" t="shared" si="13"/>
        <v>43545</v>
      </c>
      <c r="L88" s="78" t="str">
        <f t="shared" si="14"/>
        <v>DENTRO DO PRAZO</v>
      </c>
      <c r="M88" s="79">
        <f t="shared" si="15"/>
      </c>
      <c r="N88" s="83">
        <v>43948</v>
      </c>
      <c r="O88" s="77">
        <f ca="1" t="shared" si="17"/>
        <v>43545</v>
      </c>
      <c r="P88" s="48" t="str">
        <f t="shared" si="18"/>
        <v>DENTRO DO PRAZO</v>
      </c>
      <c r="Q88" s="116" t="s">
        <v>362</v>
      </c>
      <c r="R88" s="117" t="s">
        <v>364</v>
      </c>
      <c r="S88" s="49" t="str">
        <f t="shared" si="16"/>
        <v>DENTRO DO PRAZO</v>
      </c>
      <c r="T88" s="49" t="s">
        <v>331</v>
      </c>
      <c r="U88" s="50"/>
    </row>
    <row r="89" spans="1:21" s="1" customFormat="1" ht="38.25" customHeight="1">
      <c r="A89" s="22" t="s">
        <v>83</v>
      </c>
      <c r="B89" s="26" t="s">
        <v>506</v>
      </c>
      <c r="C89" s="28" t="s">
        <v>507</v>
      </c>
      <c r="D89" s="156" t="s">
        <v>416</v>
      </c>
      <c r="E89" s="26"/>
      <c r="F89" s="26"/>
      <c r="G89" s="11" t="s">
        <v>1</v>
      </c>
      <c r="H89" s="47" t="s">
        <v>104</v>
      </c>
      <c r="I89" s="81">
        <v>43217</v>
      </c>
      <c r="J89" s="77">
        <f t="shared" si="12"/>
        <v>43857</v>
      </c>
      <c r="K89" s="77">
        <f ca="1" t="shared" si="13"/>
        <v>43545</v>
      </c>
      <c r="L89" s="78" t="str">
        <f t="shared" si="14"/>
        <v>DENTRO DO PRAZO</v>
      </c>
      <c r="M89" s="79">
        <f t="shared" si="15"/>
      </c>
      <c r="N89" s="83">
        <v>43948</v>
      </c>
      <c r="O89" s="77">
        <f ca="1" t="shared" si="17"/>
        <v>43545</v>
      </c>
      <c r="P89" s="48" t="str">
        <f t="shared" si="18"/>
        <v>DENTRO DO PRAZO</v>
      </c>
      <c r="Q89" s="116" t="s">
        <v>362</v>
      </c>
      <c r="R89" s="117" t="s">
        <v>364</v>
      </c>
      <c r="S89" s="49" t="str">
        <f t="shared" si="16"/>
        <v>DENTRO DO PRAZO</v>
      </c>
      <c r="T89" s="49" t="str">
        <f aca="true" t="shared" si="19" ref="T89:T96">IF(S89="",M89,S89)</f>
        <v>DENTRO DO PRAZO</v>
      </c>
      <c r="U89" s="50"/>
    </row>
    <row r="90" spans="1:21" s="1" customFormat="1" ht="38.25" customHeight="1">
      <c r="A90" s="22" t="s">
        <v>83</v>
      </c>
      <c r="B90" s="26" t="s">
        <v>508</v>
      </c>
      <c r="C90" s="28" t="s">
        <v>509</v>
      </c>
      <c r="D90" s="156" t="s">
        <v>416</v>
      </c>
      <c r="E90" s="26"/>
      <c r="F90" s="26"/>
      <c r="G90" s="11" t="s">
        <v>1</v>
      </c>
      <c r="H90" s="47" t="s">
        <v>105</v>
      </c>
      <c r="I90" s="81">
        <v>43217</v>
      </c>
      <c r="J90" s="77">
        <f t="shared" si="12"/>
        <v>43857</v>
      </c>
      <c r="K90" s="77">
        <f ca="1" t="shared" si="13"/>
        <v>43545</v>
      </c>
      <c r="L90" s="78" t="str">
        <f t="shared" si="14"/>
        <v>DENTRO DO PRAZO</v>
      </c>
      <c r="M90" s="79">
        <f t="shared" si="15"/>
      </c>
      <c r="N90" s="83">
        <v>43948</v>
      </c>
      <c r="O90" s="77">
        <f ca="1" t="shared" si="17"/>
        <v>43545</v>
      </c>
      <c r="P90" s="48" t="str">
        <f t="shared" si="18"/>
        <v>DENTRO DO PRAZO</v>
      </c>
      <c r="Q90" s="116" t="s">
        <v>362</v>
      </c>
      <c r="R90" s="117" t="s">
        <v>364</v>
      </c>
      <c r="S90" s="49" t="str">
        <f t="shared" si="16"/>
        <v>DENTRO DO PRAZO</v>
      </c>
      <c r="T90" s="49" t="str">
        <f t="shared" si="19"/>
        <v>DENTRO DO PRAZO</v>
      </c>
      <c r="U90" s="50"/>
    </row>
    <row r="91" spans="1:21" s="1" customFormat="1" ht="38.25" customHeight="1">
      <c r="A91" s="22" t="s">
        <v>83</v>
      </c>
      <c r="B91" s="26" t="s">
        <v>510</v>
      </c>
      <c r="C91" s="28" t="s">
        <v>511</v>
      </c>
      <c r="D91" s="156" t="s">
        <v>416</v>
      </c>
      <c r="E91" s="26"/>
      <c r="F91" s="26"/>
      <c r="G91" s="11" t="s">
        <v>1</v>
      </c>
      <c r="H91" s="47" t="s">
        <v>106</v>
      </c>
      <c r="I91" s="81">
        <v>43232</v>
      </c>
      <c r="J91" s="77">
        <f t="shared" si="12"/>
        <v>43873</v>
      </c>
      <c r="K91" s="77">
        <f ca="1" t="shared" si="13"/>
        <v>43545</v>
      </c>
      <c r="L91" s="78" t="str">
        <f t="shared" si="14"/>
        <v>DENTRO DO PRAZO</v>
      </c>
      <c r="M91" s="79">
        <f t="shared" si="15"/>
      </c>
      <c r="N91" s="83">
        <v>43963</v>
      </c>
      <c r="O91" s="77">
        <f ca="1" t="shared" si="17"/>
        <v>43545</v>
      </c>
      <c r="P91" s="48" t="str">
        <f t="shared" si="18"/>
        <v>DENTRO DO PRAZO</v>
      </c>
      <c r="Q91" s="116" t="s">
        <v>362</v>
      </c>
      <c r="R91" s="117" t="s">
        <v>364</v>
      </c>
      <c r="S91" s="49" t="str">
        <f t="shared" si="16"/>
        <v>DENTRO DO PRAZO</v>
      </c>
      <c r="T91" s="49" t="str">
        <f t="shared" si="19"/>
        <v>DENTRO DO PRAZO</v>
      </c>
      <c r="U91" s="50"/>
    </row>
    <row r="92" spans="1:21" s="1" customFormat="1" ht="38.25" customHeight="1">
      <c r="A92" s="22" t="s">
        <v>83</v>
      </c>
      <c r="B92" s="26" t="s">
        <v>512</v>
      </c>
      <c r="C92" s="28" t="s">
        <v>513</v>
      </c>
      <c r="D92" s="156" t="s">
        <v>416</v>
      </c>
      <c r="E92" s="26"/>
      <c r="F92" s="26"/>
      <c r="G92" s="11" t="s">
        <v>1</v>
      </c>
      <c r="H92" s="47" t="s">
        <v>107</v>
      </c>
      <c r="I92" s="81">
        <v>43217</v>
      </c>
      <c r="J92" s="77">
        <f t="shared" si="12"/>
        <v>43857</v>
      </c>
      <c r="K92" s="77">
        <f ca="1" t="shared" si="13"/>
        <v>43545</v>
      </c>
      <c r="L92" s="78" t="str">
        <f t="shared" si="14"/>
        <v>DENTRO DO PRAZO</v>
      </c>
      <c r="M92" s="79">
        <f t="shared" si="15"/>
      </c>
      <c r="N92" s="83">
        <v>43948</v>
      </c>
      <c r="O92" s="77">
        <f ca="1" t="shared" si="17"/>
        <v>43545</v>
      </c>
      <c r="P92" s="48" t="str">
        <f t="shared" si="18"/>
        <v>DENTRO DO PRAZO</v>
      </c>
      <c r="Q92" s="116" t="s">
        <v>362</v>
      </c>
      <c r="R92" s="117" t="s">
        <v>364</v>
      </c>
      <c r="S92" s="49" t="str">
        <f t="shared" si="16"/>
        <v>DENTRO DO PRAZO</v>
      </c>
      <c r="T92" s="49" t="str">
        <f t="shared" si="19"/>
        <v>DENTRO DO PRAZO</v>
      </c>
      <c r="U92" s="50"/>
    </row>
    <row r="93" spans="1:21" s="1" customFormat="1" ht="38.25" customHeight="1">
      <c r="A93" s="22" t="s">
        <v>83</v>
      </c>
      <c r="B93" s="26" t="s">
        <v>514</v>
      </c>
      <c r="C93" s="28" t="s">
        <v>515</v>
      </c>
      <c r="D93" s="156" t="s">
        <v>416</v>
      </c>
      <c r="E93" s="26"/>
      <c r="F93" s="26"/>
      <c r="G93" s="11" t="s">
        <v>340</v>
      </c>
      <c r="H93" s="47" t="s">
        <v>108</v>
      </c>
      <c r="I93" s="81">
        <v>43147</v>
      </c>
      <c r="J93" s="77">
        <f t="shared" si="12"/>
        <v>43785</v>
      </c>
      <c r="K93" s="77">
        <f ca="1" t="shared" si="13"/>
        <v>43545</v>
      </c>
      <c r="L93" s="78" t="str">
        <f t="shared" si="14"/>
        <v>DENTRO DO PRAZO</v>
      </c>
      <c r="M93" s="79">
        <f t="shared" si="15"/>
      </c>
      <c r="N93" s="83">
        <v>43877</v>
      </c>
      <c r="O93" s="77">
        <f ca="1" t="shared" si="17"/>
        <v>43545</v>
      </c>
      <c r="P93" s="48" t="str">
        <f t="shared" si="18"/>
        <v>DENTRO DO PRAZO</v>
      </c>
      <c r="Q93" s="116" t="s">
        <v>362</v>
      </c>
      <c r="R93" s="117" t="s">
        <v>364</v>
      </c>
      <c r="S93" s="49" t="str">
        <f t="shared" si="16"/>
        <v>DENTRO DO PRAZO</v>
      </c>
      <c r="T93" s="49" t="str">
        <f t="shared" si="19"/>
        <v>DENTRO DO PRAZO</v>
      </c>
      <c r="U93" s="50"/>
    </row>
    <row r="94" spans="1:21" s="1" customFormat="1" ht="38.25" customHeight="1">
      <c r="A94" s="22" t="s">
        <v>83</v>
      </c>
      <c r="B94" s="26" t="s">
        <v>516</v>
      </c>
      <c r="C94" s="28" t="s">
        <v>517</v>
      </c>
      <c r="D94" s="156" t="s">
        <v>416</v>
      </c>
      <c r="E94" s="26"/>
      <c r="F94" s="26"/>
      <c r="G94" s="11" t="s">
        <v>1</v>
      </c>
      <c r="H94" s="47" t="s">
        <v>109</v>
      </c>
      <c r="I94" s="81">
        <v>43252</v>
      </c>
      <c r="J94" s="77">
        <f t="shared" si="12"/>
        <v>43891</v>
      </c>
      <c r="K94" s="77">
        <f ca="1" t="shared" si="13"/>
        <v>43545</v>
      </c>
      <c r="L94" s="78" t="str">
        <f t="shared" si="14"/>
        <v>DENTRO DO PRAZO</v>
      </c>
      <c r="M94" s="79">
        <f t="shared" si="15"/>
      </c>
      <c r="N94" s="83">
        <v>43983</v>
      </c>
      <c r="O94" s="77">
        <f ca="1" t="shared" si="17"/>
        <v>43545</v>
      </c>
      <c r="P94" s="48" t="str">
        <f t="shared" si="18"/>
        <v>DENTRO DO PRAZO</v>
      </c>
      <c r="Q94" s="116" t="s">
        <v>362</v>
      </c>
      <c r="R94" s="117" t="s">
        <v>364</v>
      </c>
      <c r="S94" s="49" t="str">
        <f t="shared" si="16"/>
        <v>DENTRO DO PRAZO</v>
      </c>
      <c r="T94" s="49" t="str">
        <f t="shared" si="19"/>
        <v>DENTRO DO PRAZO</v>
      </c>
      <c r="U94" s="50"/>
    </row>
    <row r="95" spans="1:21" s="1" customFormat="1" ht="38.25" customHeight="1">
      <c r="A95" s="22" t="s">
        <v>83</v>
      </c>
      <c r="B95" s="26" t="s">
        <v>518</v>
      </c>
      <c r="C95" s="28" t="s">
        <v>519</v>
      </c>
      <c r="D95" s="156" t="s">
        <v>416</v>
      </c>
      <c r="E95" s="26"/>
      <c r="F95" s="26"/>
      <c r="G95" s="11" t="s">
        <v>1</v>
      </c>
      <c r="H95" s="47" t="s">
        <v>110</v>
      </c>
      <c r="I95" s="81">
        <v>43217</v>
      </c>
      <c r="J95" s="77">
        <f t="shared" si="12"/>
        <v>43857</v>
      </c>
      <c r="K95" s="77">
        <f ca="1" t="shared" si="13"/>
        <v>43545</v>
      </c>
      <c r="L95" s="78" t="str">
        <f t="shared" si="14"/>
        <v>DENTRO DO PRAZO</v>
      </c>
      <c r="M95" s="79">
        <f t="shared" si="15"/>
      </c>
      <c r="N95" s="83">
        <v>43948</v>
      </c>
      <c r="O95" s="77">
        <f ca="1" t="shared" si="17"/>
        <v>43545</v>
      </c>
      <c r="P95" s="48" t="str">
        <f t="shared" si="18"/>
        <v>DENTRO DO PRAZO</v>
      </c>
      <c r="Q95" s="116" t="s">
        <v>362</v>
      </c>
      <c r="R95" s="117" t="s">
        <v>364</v>
      </c>
      <c r="S95" s="49" t="str">
        <f t="shared" si="16"/>
        <v>DENTRO DO PRAZO</v>
      </c>
      <c r="T95" s="49" t="str">
        <f t="shared" si="19"/>
        <v>DENTRO DO PRAZO</v>
      </c>
      <c r="U95" s="50"/>
    </row>
    <row r="96" spans="1:21" s="1" customFormat="1" ht="38.25" customHeight="1">
      <c r="A96" s="22" t="s">
        <v>83</v>
      </c>
      <c r="B96" s="26" t="s">
        <v>520</v>
      </c>
      <c r="C96" s="28" t="s">
        <v>521</v>
      </c>
      <c r="D96" s="156" t="s">
        <v>416</v>
      </c>
      <c r="E96" s="26"/>
      <c r="F96" s="26"/>
      <c r="G96" s="11" t="s">
        <v>1</v>
      </c>
      <c r="H96" s="47" t="s">
        <v>111</v>
      </c>
      <c r="I96" s="81">
        <v>43221</v>
      </c>
      <c r="J96" s="77">
        <f t="shared" si="12"/>
        <v>43862</v>
      </c>
      <c r="K96" s="77">
        <f ca="1" t="shared" si="13"/>
        <v>43545</v>
      </c>
      <c r="L96" s="78" t="str">
        <f t="shared" si="14"/>
        <v>DENTRO DO PRAZO</v>
      </c>
      <c r="M96" s="79">
        <f t="shared" si="15"/>
      </c>
      <c r="N96" s="83">
        <v>43952</v>
      </c>
      <c r="O96" s="77">
        <f ca="1" t="shared" si="17"/>
        <v>43545</v>
      </c>
      <c r="P96" s="48" t="str">
        <f t="shared" si="18"/>
        <v>DENTRO DO PRAZO</v>
      </c>
      <c r="Q96" s="116" t="s">
        <v>362</v>
      </c>
      <c r="R96" s="117" t="s">
        <v>364</v>
      </c>
      <c r="S96" s="49" t="str">
        <f t="shared" si="16"/>
        <v>DENTRO DO PRAZO</v>
      </c>
      <c r="T96" s="49" t="str">
        <f t="shared" si="19"/>
        <v>DENTRO DO PRAZO</v>
      </c>
      <c r="U96" s="50"/>
    </row>
    <row r="97" spans="1:21" s="1" customFormat="1" ht="38.25" customHeight="1">
      <c r="A97" s="22" t="s">
        <v>83</v>
      </c>
      <c r="B97" s="26" t="s">
        <v>522</v>
      </c>
      <c r="C97" s="28" t="s">
        <v>523</v>
      </c>
      <c r="D97" s="156" t="s">
        <v>423</v>
      </c>
      <c r="E97" s="26"/>
      <c r="F97" s="26"/>
      <c r="G97" s="11" t="s">
        <v>1</v>
      </c>
      <c r="H97" s="47" t="s">
        <v>112</v>
      </c>
      <c r="I97" s="81">
        <v>42672</v>
      </c>
      <c r="J97" s="77">
        <f aca="true" t="shared" si="20" ref="J97:J128">DATE(YEAR(N97),MONTH(N97)-3,DAY(N97))</f>
        <v>42489</v>
      </c>
      <c r="K97" s="77">
        <f aca="true" ca="1" t="shared" si="21" ref="K97:K128">TODAY()</f>
        <v>43545</v>
      </c>
      <c r="L97" s="78" t="str">
        <f aca="true" t="shared" si="22" ref="L97:L128">IF(N97&lt;K97,"VENCIDO",IF(K97&lt;J97,"DENTRO DO PRAZO","ALERTA DE VENCIMENTO"))</f>
        <v>VENCIDO</v>
      </c>
      <c r="M97" s="79">
        <f aca="true" t="shared" si="23" ref="M97:M128">IF(G97="POLO CASA","FUNDAÇÃO CASA",IF(G97="FECHADO","FECHADO",""))</f>
      </c>
      <c r="N97" s="83">
        <v>42580</v>
      </c>
      <c r="O97" s="77">
        <f ca="1" t="shared" si="17"/>
        <v>43545</v>
      </c>
      <c r="P97" s="48" t="str">
        <f t="shared" si="18"/>
        <v>VENCIDO</v>
      </c>
      <c r="Q97" s="116" t="s">
        <v>362</v>
      </c>
      <c r="R97" s="117" t="s">
        <v>364</v>
      </c>
      <c r="S97" s="49" t="str">
        <f aca="true" t="shared" si="24" ref="S97:S128">IF(M97="",L97,M97)</f>
        <v>VENCIDO</v>
      </c>
      <c r="T97" s="49" t="s">
        <v>331</v>
      </c>
      <c r="U97" s="50"/>
    </row>
    <row r="98" spans="1:21" s="1" customFormat="1" ht="38.25" customHeight="1">
      <c r="A98" s="22" t="s">
        <v>83</v>
      </c>
      <c r="B98" s="26" t="s">
        <v>524</v>
      </c>
      <c r="C98" s="28" t="s">
        <v>525</v>
      </c>
      <c r="D98" s="156" t="s">
        <v>416</v>
      </c>
      <c r="E98" s="26"/>
      <c r="F98" s="26"/>
      <c r="G98" s="11" t="s">
        <v>1</v>
      </c>
      <c r="H98" s="47" t="s">
        <v>113</v>
      </c>
      <c r="I98" s="81">
        <v>43217</v>
      </c>
      <c r="J98" s="77">
        <f t="shared" si="20"/>
        <v>43857</v>
      </c>
      <c r="K98" s="77">
        <f ca="1" t="shared" si="21"/>
        <v>43545</v>
      </c>
      <c r="L98" s="78" t="str">
        <f t="shared" si="22"/>
        <v>DENTRO DO PRAZO</v>
      </c>
      <c r="M98" s="79">
        <f t="shared" si="23"/>
      </c>
      <c r="N98" s="83">
        <v>43948</v>
      </c>
      <c r="O98" s="77">
        <f ca="1" t="shared" si="17"/>
        <v>43545</v>
      </c>
      <c r="P98" s="48" t="str">
        <f t="shared" si="18"/>
        <v>DENTRO DO PRAZO</v>
      </c>
      <c r="Q98" s="116" t="s">
        <v>362</v>
      </c>
      <c r="R98" s="117" t="s">
        <v>364</v>
      </c>
      <c r="S98" s="49" t="str">
        <f t="shared" si="24"/>
        <v>DENTRO DO PRAZO</v>
      </c>
      <c r="T98" s="49" t="str">
        <f aca="true" t="shared" si="25" ref="T98:T117">IF(S98="",M98,S98)</f>
        <v>DENTRO DO PRAZO</v>
      </c>
      <c r="U98" s="50"/>
    </row>
    <row r="99" spans="1:21" s="1" customFormat="1" ht="38.25" customHeight="1">
      <c r="A99" s="22" t="s">
        <v>83</v>
      </c>
      <c r="B99" s="26" t="s">
        <v>526</v>
      </c>
      <c r="C99" s="28" t="s">
        <v>527</v>
      </c>
      <c r="D99" s="156" t="s">
        <v>416</v>
      </c>
      <c r="E99" s="26"/>
      <c r="F99" s="26"/>
      <c r="G99" s="11" t="s">
        <v>1</v>
      </c>
      <c r="H99" s="47" t="s">
        <v>114</v>
      </c>
      <c r="I99" s="81">
        <v>43218</v>
      </c>
      <c r="J99" s="77">
        <f t="shared" si="20"/>
        <v>43854</v>
      </c>
      <c r="K99" s="77">
        <f ca="1" t="shared" si="21"/>
        <v>43545</v>
      </c>
      <c r="L99" s="78" t="str">
        <f t="shared" si="22"/>
        <v>DENTRO DO PRAZO</v>
      </c>
      <c r="M99" s="79">
        <f t="shared" si="23"/>
      </c>
      <c r="N99" s="83">
        <v>43945</v>
      </c>
      <c r="O99" s="77">
        <f ca="1" t="shared" si="17"/>
        <v>43545</v>
      </c>
      <c r="P99" s="48" t="str">
        <f t="shared" si="18"/>
        <v>DENTRO DO PRAZO</v>
      </c>
      <c r="Q99" s="116" t="s">
        <v>362</v>
      </c>
      <c r="R99" s="117" t="s">
        <v>364</v>
      </c>
      <c r="S99" s="49" t="str">
        <f t="shared" si="24"/>
        <v>DENTRO DO PRAZO</v>
      </c>
      <c r="T99" s="49" t="str">
        <f t="shared" si="25"/>
        <v>DENTRO DO PRAZO</v>
      </c>
      <c r="U99" s="50"/>
    </row>
    <row r="100" spans="1:21" s="1" customFormat="1" ht="38.25" customHeight="1">
      <c r="A100" s="22" t="s">
        <v>83</v>
      </c>
      <c r="B100" s="26" t="s">
        <v>528</v>
      </c>
      <c r="C100" s="29" t="s">
        <v>529</v>
      </c>
      <c r="D100" s="156" t="s">
        <v>416</v>
      </c>
      <c r="E100" s="26"/>
      <c r="F100" s="26"/>
      <c r="G100" s="11" t="s">
        <v>1</v>
      </c>
      <c r="H100" s="47" t="s">
        <v>115</v>
      </c>
      <c r="I100" s="81">
        <v>43217</v>
      </c>
      <c r="J100" s="77">
        <f t="shared" si="20"/>
        <v>43857</v>
      </c>
      <c r="K100" s="77">
        <f ca="1" t="shared" si="21"/>
        <v>43545</v>
      </c>
      <c r="L100" s="78" t="str">
        <f t="shared" si="22"/>
        <v>DENTRO DO PRAZO</v>
      </c>
      <c r="M100" s="79">
        <f t="shared" si="23"/>
      </c>
      <c r="N100" s="83">
        <v>43948</v>
      </c>
      <c r="O100" s="77">
        <f ca="1" t="shared" si="17"/>
        <v>43545</v>
      </c>
      <c r="P100" s="48" t="str">
        <f t="shared" si="18"/>
        <v>DENTRO DO PRAZO</v>
      </c>
      <c r="Q100" s="116" t="s">
        <v>362</v>
      </c>
      <c r="R100" s="117" t="s">
        <v>364</v>
      </c>
      <c r="S100" s="49" t="str">
        <f t="shared" si="24"/>
        <v>DENTRO DO PRAZO</v>
      </c>
      <c r="T100" s="49" t="str">
        <f t="shared" si="25"/>
        <v>DENTRO DO PRAZO</v>
      </c>
      <c r="U100" s="50"/>
    </row>
    <row r="101" spans="1:21" s="1" customFormat="1" ht="38.25" customHeight="1">
      <c r="A101" s="22" t="s">
        <v>116</v>
      </c>
      <c r="B101" s="28" t="s">
        <v>530</v>
      </c>
      <c r="C101" s="30" t="s">
        <v>531</v>
      </c>
      <c r="D101" s="156" t="s">
        <v>423</v>
      </c>
      <c r="E101" s="26"/>
      <c r="F101" s="26"/>
      <c r="G101" s="11" t="s">
        <v>1</v>
      </c>
      <c r="H101" s="47" t="s">
        <v>117</v>
      </c>
      <c r="I101" s="81">
        <v>42611</v>
      </c>
      <c r="J101" s="77">
        <f t="shared" si="20"/>
        <v>43249</v>
      </c>
      <c r="K101" s="77">
        <f ca="1" t="shared" si="21"/>
        <v>43545</v>
      </c>
      <c r="L101" s="78" t="str">
        <f t="shared" si="22"/>
        <v>VENCIDO</v>
      </c>
      <c r="M101" s="79">
        <f t="shared" si="23"/>
      </c>
      <c r="N101" s="83">
        <v>43341</v>
      </c>
      <c r="O101" s="77">
        <f ca="1" t="shared" si="17"/>
        <v>43545</v>
      </c>
      <c r="P101" s="48" t="str">
        <f t="shared" si="18"/>
        <v>VENCIDO</v>
      </c>
      <c r="Q101" s="116" t="s">
        <v>362</v>
      </c>
      <c r="R101" s="117" t="s">
        <v>364</v>
      </c>
      <c r="S101" s="49" t="str">
        <f t="shared" si="24"/>
        <v>VENCIDO</v>
      </c>
      <c r="T101" s="49" t="str">
        <f t="shared" si="25"/>
        <v>VENCIDO</v>
      </c>
      <c r="U101" s="50"/>
    </row>
    <row r="102" spans="1:21" s="1" customFormat="1" ht="38.25" customHeight="1">
      <c r="A102" s="22" t="s">
        <v>116</v>
      </c>
      <c r="B102" s="28" t="s">
        <v>532</v>
      </c>
      <c r="C102" s="30" t="s">
        <v>533</v>
      </c>
      <c r="D102" s="156" t="s">
        <v>416</v>
      </c>
      <c r="E102" s="26"/>
      <c r="F102" s="26"/>
      <c r="G102" s="11" t="s">
        <v>1</v>
      </c>
      <c r="H102" s="47" t="s">
        <v>118</v>
      </c>
      <c r="I102" s="81">
        <v>43353</v>
      </c>
      <c r="J102" s="77">
        <f t="shared" si="20"/>
        <v>43992</v>
      </c>
      <c r="K102" s="77">
        <f ca="1" t="shared" si="21"/>
        <v>43545</v>
      </c>
      <c r="L102" s="78" t="str">
        <f t="shared" si="22"/>
        <v>DENTRO DO PRAZO</v>
      </c>
      <c r="M102" s="79">
        <f t="shared" si="23"/>
      </c>
      <c r="N102" s="83">
        <v>44084</v>
      </c>
      <c r="O102" s="77">
        <f ca="1" t="shared" si="17"/>
        <v>43545</v>
      </c>
      <c r="P102" s="48" t="str">
        <f t="shared" si="18"/>
        <v>DENTRO DO PRAZO</v>
      </c>
      <c r="Q102" s="116" t="s">
        <v>362</v>
      </c>
      <c r="R102" s="117" t="s">
        <v>364</v>
      </c>
      <c r="S102" s="49" t="str">
        <f t="shared" si="24"/>
        <v>DENTRO DO PRAZO</v>
      </c>
      <c r="T102" s="49" t="str">
        <f t="shared" si="25"/>
        <v>DENTRO DO PRAZO</v>
      </c>
      <c r="U102" s="50"/>
    </row>
    <row r="103" spans="1:21" s="1" customFormat="1" ht="38.25" customHeight="1">
      <c r="A103" s="22" t="s">
        <v>116</v>
      </c>
      <c r="B103" s="28" t="s">
        <v>534</v>
      </c>
      <c r="C103" s="30" t="s">
        <v>535</v>
      </c>
      <c r="D103" s="156" t="s">
        <v>416</v>
      </c>
      <c r="E103" s="26"/>
      <c r="F103" s="26"/>
      <c r="G103" s="11" t="s">
        <v>1</v>
      </c>
      <c r="H103" s="47" t="s">
        <v>119</v>
      </c>
      <c r="I103" s="81">
        <v>43353</v>
      </c>
      <c r="J103" s="77">
        <f t="shared" si="20"/>
        <v>43992</v>
      </c>
      <c r="K103" s="77">
        <f ca="1" t="shared" si="21"/>
        <v>43545</v>
      </c>
      <c r="L103" s="78" t="str">
        <f t="shared" si="22"/>
        <v>DENTRO DO PRAZO</v>
      </c>
      <c r="M103" s="79">
        <f t="shared" si="23"/>
      </c>
      <c r="N103" s="83">
        <v>44084</v>
      </c>
      <c r="O103" s="77">
        <f ca="1" t="shared" si="17"/>
        <v>43545</v>
      </c>
      <c r="P103" s="48" t="str">
        <f t="shared" si="18"/>
        <v>DENTRO DO PRAZO</v>
      </c>
      <c r="Q103" s="116" t="s">
        <v>362</v>
      </c>
      <c r="R103" s="117" t="s">
        <v>364</v>
      </c>
      <c r="S103" s="49" t="str">
        <f t="shared" si="24"/>
        <v>DENTRO DO PRAZO</v>
      </c>
      <c r="T103" s="49" t="str">
        <f t="shared" si="25"/>
        <v>DENTRO DO PRAZO</v>
      </c>
      <c r="U103" s="50"/>
    </row>
    <row r="104" spans="1:21" s="1" customFormat="1" ht="38.25" customHeight="1">
      <c r="A104" s="22" t="s">
        <v>116</v>
      </c>
      <c r="B104" s="28" t="s">
        <v>536</v>
      </c>
      <c r="C104" s="30" t="s">
        <v>537</v>
      </c>
      <c r="D104" s="156" t="s">
        <v>416</v>
      </c>
      <c r="E104" s="26"/>
      <c r="F104" s="26"/>
      <c r="G104" s="11" t="s">
        <v>1</v>
      </c>
      <c r="H104" s="47" t="s">
        <v>120</v>
      </c>
      <c r="I104" s="81">
        <v>42982</v>
      </c>
      <c r="J104" s="77">
        <f t="shared" si="20"/>
        <v>43620</v>
      </c>
      <c r="K104" s="77">
        <f ca="1" t="shared" si="21"/>
        <v>43545</v>
      </c>
      <c r="L104" s="78" t="str">
        <f t="shared" si="22"/>
        <v>DENTRO DO PRAZO</v>
      </c>
      <c r="M104" s="79">
        <f t="shared" si="23"/>
      </c>
      <c r="N104" s="83">
        <v>43712</v>
      </c>
      <c r="O104" s="77">
        <f ca="1" t="shared" si="17"/>
        <v>43545</v>
      </c>
      <c r="P104" s="48" t="str">
        <f t="shared" si="18"/>
        <v>DENTRO DO PRAZO</v>
      </c>
      <c r="Q104" s="116" t="s">
        <v>362</v>
      </c>
      <c r="R104" s="117" t="s">
        <v>364</v>
      </c>
      <c r="S104" s="49" t="str">
        <f t="shared" si="24"/>
        <v>DENTRO DO PRAZO</v>
      </c>
      <c r="T104" s="49" t="str">
        <f t="shared" si="25"/>
        <v>DENTRO DO PRAZO</v>
      </c>
      <c r="U104" s="50"/>
    </row>
    <row r="105" spans="1:21" s="1" customFormat="1" ht="38.25" customHeight="1">
      <c r="A105" s="22" t="s">
        <v>116</v>
      </c>
      <c r="B105" s="28" t="s">
        <v>538</v>
      </c>
      <c r="C105" s="30" t="s">
        <v>539</v>
      </c>
      <c r="D105" s="156" t="s">
        <v>416</v>
      </c>
      <c r="E105" s="26"/>
      <c r="F105" s="26"/>
      <c r="G105" s="11" t="s">
        <v>1</v>
      </c>
      <c r="H105" s="47" t="s">
        <v>123</v>
      </c>
      <c r="I105" s="81">
        <v>43487</v>
      </c>
      <c r="J105" s="77">
        <f t="shared" si="20"/>
        <v>44126</v>
      </c>
      <c r="K105" s="77">
        <f ca="1" t="shared" si="21"/>
        <v>43545</v>
      </c>
      <c r="L105" s="78" t="str">
        <f t="shared" si="22"/>
        <v>DENTRO DO PRAZO</v>
      </c>
      <c r="M105" s="79">
        <f t="shared" si="23"/>
      </c>
      <c r="N105" s="83">
        <v>44218</v>
      </c>
      <c r="O105" s="77">
        <f ca="1" t="shared" si="17"/>
        <v>43545</v>
      </c>
      <c r="P105" s="48" t="str">
        <f t="shared" si="18"/>
        <v>DENTRO DO PRAZO</v>
      </c>
      <c r="Q105" s="116" t="s">
        <v>362</v>
      </c>
      <c r="R105" s="117" t="s">
        <v>364</v>
      </c>
      <c r="S105" s="49" t="str">
        <f t="shared" si="24"/>
        <v>DENTRO DO PRAZO</v>
      </c>
      <c r="T105" s="49" t="str">
        <f t="shared" si="25"/>
        <v>DENTRO DO PRAZO</v>
      </c>
      <c r="U105" s="50"/>
    </row>
    <row r="106" spans="1:21" s="1" customFormat="1" ht="38.25" customHeight="1">
      <c r="A106" s="22" t="s">
        <v>116</v>
      </c>
      <c r="B106" s="28" t="s">
        <v>540</v>
      </c>
      <c r="C106" s="30" t="s">
        <v>541</v>
      </c>
      <c r="D106" s="156" t="s">
        <v>423</v>
      </c>
      <c r="E106" s="26"/>
      <c r="F106" s="26"/>
      <c r="G106" s="11" t="s">
        <v>1</v>
      </c>
      <c r="H106" s="47" t="s">
        <v>124</v>
      </c>
      <c r="I106" s="81">
        <v>42611</v>
      </c>
      <c r="J106" s="77">
        <f t="shared" si="20"/>
        <v>43249</v>
      </c>
      <c r="K106" s="77">
        <f ca="1" t="shared" si="21"/>
        <v>43545</v>
      </c>
      <c r="L106" s="78" t="str">
        <f t="shared" si="22"/>
        <v>VENCIDO</v>
      </c>
      <c r="M106" s="79">
        <f t="shared" si="23"/>
      </c>
      <c r="N106" s="83">
        <v>43341</v>
      </c>
      <c r="O106" s="77">
        <f ca="1" t="shared" si="17"/>
        <v>43545</v>
      </c>
      <c r="P106" s="48" t="str">
        <f t="shared" si="18"/>
        <v>VENCIDO</v>
      </c>
      <c r="Q106" s="116" t="s">
        <v>362</v>
      </c>
      <c r="R106" s="117" t="s">
        <v>364</v>
      </c>
      <c r="S106" s="49" t="str">
        <f t="shared" si="24"/>
        <v>VENCIDO</v>
      </c>
      <c r="T106" s="49" t="str">
        <f t="shared" si="25"/>
        <v>VENCIDO</v>
      </c>
      <c r="U106" s="50"/>
    </row>
    <row r="107" spans="1:21" s="1" customFormat="1" ht="38.25" customHeight="1">
      <c r="A107" s="22" t="s">
        <v>116</v>
      </c>
      <c r="B107" s="28" t="s">
        <v>542</v>
      </c>
      <c r="C107" s="30" t="s">
        <v>543</v>
      </c>
      <c r="D107" s="156" t="s">
        <v>423</v>
      </c>
      <c r="E107" s="26"/>
      <c r="F107" s="26"/>
      <c r="G107" s="11" t="s">
        <v>1</v>
      </c>
      <c r="H107" s="47" t="s">
        <v>125</v>
      </c>
      <c r="I107" s="81">
        <v>42604</v>
      </c>
      <c r="J107" s="77">
        <f t="shared" si="20"/>
        <v>43242</v>
      </c>
      <c r="K107" s="77">
        <f ca="1" t="shared" si="21"/>
        <v>43545</v>
      </c>
      <c r="L107" s="78" t="str">
        <f t="shared" si="22"/>
        <v>VENCIDO</v>
      </c>
      <c r="M107" s="79">
        <f t="shared" si="23"/>
      </c>
      <c r="N107" s="83">
        <v>43334</v>
      </c>
      <c r="O107" s="77">
        <f ca="1" t="shared" si="17"/>
        <v>43545</v>
      </c>
      <c r="P107" s="48" t="str">
        <f t="shared" si="18"/>
        <v>VENCIDO</v>
      </c>
      <c r="Q107" s="116" t="s">
        <v>362</v>
      </c>
      <c r="R107" s="117" t="s">
        <v>364</v>
      </c>
      <c r="S107" s="49" t="str">
        <f t="shared" si="24"/>
        <v>VENCIDO</v>
      </c>
      <c r="T107" s="49" t="str">
        <f t="shared" si="25"/>
        <v>VENCIDO</v>
      </c>
      <c r="U107" s="50"/>
    </row>
    <row r="108" spans="1:21" s="1" customFormat="1" ht="38.25" customHeight="1">
      <c r="A108" s="22" t="s">
        <v>116</v>
      </c>
      <c r="B108" s="28" t="s">
        <v>544</v>
      </c>
      <c r="C108" s="30" t="s">
        <v>545</v>
      </c>
      <c r="D108" s="156" t="s">
        <v>416</v>
      </c>
      <c r="E108" s="26"/>
      <c r="F108" s="26"/>
      <c r="G108" s="11" t="s">
        <v>1</v>
      </c>
      <c r="H108" s="47" t="s">
        <v>126</v>
      </c>
      <c r="I108" s="81">
        <v>43153</v>
      </c>
      <c r="J108" s="77">
        <f t="shared" si="20"/>
        <v>43791</v>
      </c>
      <c r="K108" s="77">
        <f ca="1" t="shared" si="21"/>
        <v>43545</v>
      </c>
      <c r="L108" s="78" t="str">
        <f t="shared" si="22"/>
        <v>DENTRO DO PRAZO</v>
      </c>
      <c r="M108" s="79">
        <f t="shared" si="23"/>
      </c>
      <c r="N108" s="83">
        <v>43883</v>
      </c>
      <c r="O108" s="77">
        <f ca="1" t="shared" si="17"/>
        <v>43545</v>
      </c>
      <c r="P108" s="48" t="str">
        <f t="shared" si="18"/>
        <v>DENTRO DO PRAZO</v>
      </c>
      <c r="Q108" s="116" t="s">
        <v>362</v>
      </c>
      <c r="R108" s="117" t="s">
        <v>364</v>
      </c>
      <c r="S108" s="49" t="str">
        <f t="shared" si="24"/>
        <v>DENTRO DO PRAZO</v>
      </c>
      <c r="T108" s="49" t="str">
        <f t="shared" si="25"/>
        <v>DENTRO DO PRAZO</v>
      </c>
      <c r="U108" s="50"/>
    </row>
    <row r="109" spans="1:21" s="1" customFormat="1" ht="38.25" customHeight="1">
      <c r="A109" s="22" t="s">
        <v>116</v>
      </c>
      <c r="B109" s="28" t="s">
        <v>546</v>
      </c>
      <c r="C109" s="30" t="s">
        <v>547</v>
      </c>
      <c r="D109" s="156" t="s">
        <v>423</v>
      </c>
      <c r="E109" s="26"/>
      <c r="F109" s="26"/>
      <c r="G109" s="11" t="s">
        <v>1</v>
      </c>
      <c r="H109" s="47" t="s">
        <v>127</v>
      </c>
      <c r="I109" s="81">
        <v>42611</v>
      </c>
      <c r="J109" s="77">
        <f t="shared" si="20"/>
        <v>43249</v>
      </c>
      <c r="K109" s="77">
        <f ca="1" t="shared" si="21"/>
        <v>43545</v>
      </c>
      <c r="L109" s="78" t="str">
        <f t="shared" si="22"/>
        <v>VENCIDO</v>
      </c>
      <c r="M109" s="79">
        <f t="shared" si="23"/>
      </c>
      <c r="N109" s="83">
        <v>43341</v>
      </c>
      <c r="O109" s="77">
        <f ca="1" t="shared" si="17"/>
        <v>43545</v>
      </c>
      <c r="P109" s="48" t="str">
        <f t="shared" si="18"/>
        <v>VENCIDO</v>
      </c>
      <c r="Q109" s="116" t="s">
        <v>362</v>
      </c>
      <c r="R109" s="117" t="s">
        <v>364</v>
      </c>
      <c r="S109" s="49" t="str">
        <f t="shared" si="24"/>
        <v>VENCIDO</v>
      </c>
      <c r="T109" s="49" t="str">
        <f t="shared" si="25"/>
        <v>VENCIDO</v>
      </c>
      <c r="U109" s="50"/>
    </row>
    <row r="110" spans="1:21" s="1" customFormat="1" ht="38.25" customHeight="1">
      <c r="A110" s="22" t="s">
        <v>116</v>
      </c>
      <c r="B110" s="28" t="s">
        <v>548</v>
      </c>
      <c r="C110" s="30" t="s">
        <v>549</v>
      </c>
      <c r="D110" s="156" t="s">
        <v>423</v>
      </c>
      <c r="E110" s="26"/>
      <c r="F110" s="26"/>
      <c r="G110" s="11" t="s">
        <v>1</v>
      </c>
      <c r="H110" s="47" t="s">
        <v>128</v>
      </c>
      <c r="I110" s="81">
        <v>42611</v>
      </c>
      <c r="J110" s="77">
        <f t="shared" si="20"/>
        <v>43249</v>
      </c>
      <c r="K110" s="77">
        <f ca="1" t="shared" si="21"/>
        <v>43545</v>
      </c>
      <c r="L110" s="78" t="str">
        <f t="shared" si="22"/>
        <v>VENCIDO</v>
      </c>
      <c r="M110" s="79">
        <f t="shared" si="23"/>
      </c>
      <c r="N110" s="83">
        <v>43341</v>
      </c>
      <c r="O110" s="77">
        <f ca="1" t="shared" si="17"/>
        <v>43545</v>
      </c>
      <c r="P110" s="48" t="str">
        <f t="shared" si="18"/>
        <v>VENCIDO</v>
      </c>
      <c r="Q110" s="116" t="s">
        <v>362</v>
      </c>
      <c r="R110" s="117" t="s">
        <v>364</v>
      </c>
      <c r="S110" s="49" t="str">
        <f t="shared" si="24"/>
        <v>VENCIDO</v>
      </c>
      <c r="T110" s="49" t="str">
        <f t="shared" si="25"/>
        <v>VENCIDO</v>
      </c>
      <c r="U110" s="50"/>
    </row>
    <row r="111" spans="1:21" s="1" customFormat="1" ht="38.25" customHeight="1">
      <c r="A111" s="22" t="s">
        <v>116</v>
      </c>
      <c r="B111" s="28" t="s">
        <v>550</v>
      </c>
      <c r="C111" s="30" t="s">
        <v>551</v>
      </c>
      <c r="D111" s="156" t="s">
        <v>416</v>
      </c>
      <c r="E111" s="26"/>
      <c r="F111" s="26"/>
      <c r="G111" s="11" t="s">
        <v>1</v>
      </c>
      <c r="H111" s="47" t="s">
        <v>129</v>
      </c>
      <c r="I111" s="81">
        <v>42982</v>
      </c>
      <c r="J111" s="77">
        <f t="shared" si="20"/>
        <v>43620</v>
      </c>
      <c r="K111" s="77">
        <f ca="1" t="shared" si="21"/>
        <v>43545</v>
      </c>
      <c r="L111" s="78" t="str">
        <f t="shared" si="22"/>
        <v>DENTRO DO PRAZO</v>
      </c>
      <c r="M111" s="79">
        <f t="shared" si="23"/>
      </c>
      <c r="N111" s="83">
        <v>43712</v>
      </c>
      <c r="O111" s="77">
        <f ca="1" t="shared" si="17"/>
        <v>43545</v>
      </c>
      <c r="P111" s="48" t="str">
        <f t="shared" si="18"/>
        <v>DENTRO DO PRAZO</v>
      </c>
      <c r="Q111" s="116" t="s">
        <v>362</v>
      </c>
      <c r="R111" s="117" t="s">
        <v>364</v>
      </c>
      <c r="S111" s="49" t="str">
        <f t="shared" si="24"/>
        <v>DENTRO DO PRAZO</v>
      </c>
      <c r="T111" s="49" t="str">
        <f t="shared" si="25"/>
        <v>DENTRO DO PRAZO</v>
      </c>
      <c r="U111" s="50"/>
    </row>
    <row r="112" spans="1:21" s="1" customFormat="1" ht="38.25" customHeight="1">
      <c r="A112" s="22" t="s">
        <v>116</v>
      </c>
      <c r="B112" s="28" t="s">
        <v>552</v>
      </c>
      <c r="C112" s="30" t="s">
        <v>553</v>
      </c>
      <c r="D112" s="156" t="s">
        <v>423</v>
      </c>
      <c r="E112" s="26"/>
      <c r="F112" s="26"/>
      <c r="G112" s="11" t="s">
        <v>1</v>
      </c>
      <c r="H112" s="47" t="s">
        <v>130</v>
      </c>
      <c r="I112" s="81">
        <v>42611</v>
      </c>
      <c r="J112" s="77">
        <f t="shared" si="20"/>
        <v>43249</v>
      </c>
      <c r="K112" s="77">
        <f ca="1" t="shared" si="21"/>
        <v>43545</v>
      </c>
      <c r="L112" s="78" t="str">
        <f t="shared" si="22"/>
        <v>VENCIDO</v>
      </c>
      <c r="M112" s="79">
        <f t="shared" si="23"/>
      </c>
      <c r="N112" s="83">
        <v>43341</v>
      </c>
      <c r="O112" s="77">
        <f ca="1" t="shared" si="17"/>
        <v>43545</v>
      </c>
      <c r="P112" s="48" t="str">
        <f t="shared" si="18"/>
        <v>VENCIDO</v>
      </c>
      <c r="Q112" s="116" t="s">
        <v>362</v>
      </c>
      <c r="R112" s="117" t="s">
        <v>364</v>
      </c>
      <c r="S112" s="49" t="str">
        <f t="shared" si="24"/>
        <v>VENCIDO</v>
      </c>
      <c r="T112" s="49" t="str">
        <f t="shared" si="25"/>
        <v>VENCIDO</v>
      </c>
      <c r="U112" s="50"/>
    </row>
    <row r="113" spans="1:21" s="1" customFormat="1" ht="38.25" customHeight="1">
      <c r="A113" s="22" t="s">
        <v>116</v>
      </c>
      <c r="B113" s="28"/>
      <c r="C113" s="30"/>
      <c r="D113" s="156" t="s">
        <v>416</v>
      </c>
      <c r="E113" s="26" t="s">
        <v>554</v>
      </c>
      <c r="F113" s="26" t="s">
        <v>555</v>
      </c>
      <c r="G113" s="11" t="s">
        <v>1</v>
      </c>
      <c r="H113" s="47" t="s">
        <v>131</v>
      </c>
      <c r="I113" s="81">
        <v>43487</v>
      </c>
      <c r="J113" s="77">
        <f t="shared" si="20"/>
        <v>44126</v>
      </c>
      <c r="K113" s="77">
        <f ca="1" t="shared" si="21"/>
        <v>43545</v>
      </c>
      <c r="L113" s="78" t="str">
        <f t="shared" si="22"/>
        <v>DENTRO DO PRAZO</v>
      </c>
      <c r="M113" s="79">
        <f t="shared" si="23"/>
      </c>
      <c r="N113" s="83">
        <v>44218</v>
      </c>
      <c r="O113" s="77">
        <f ca="1" t="shared" si="17"/>
        <v>43545</v>
      </c>
      <c r="P113" s="48" t="str">
        <f t="shared" si="18"/>
        <v>DENTRO DO PRAZO</v>
      </c>
      <c r="Q113" s="116" t="s">
        <v>362</v>
      </c>
      <c r="R113" s="117" t="s">
        <v>364</v>
      </c>
      <c r="S113" s="49" t="str">
        <f t="shared" si="24"/>
        <v>DENTRO DO PRAZO</v>
      </c>
      <c r="T113" s="49" t="str">
        <f t="shared" si="25"/>
        <v>DENTRO DO PRAZO</v>
      </c>
      <c r="U113" s="50"/>
    </row>
    <row r="114" spans="1:21" s="1" customFormat="1" ht="38.25" customHeight="1">
      <c r="A114" s="22" t="s">
        <v>116</v>
      </c>
      <c r="B114" s="28" t="s">
        <v>556</v>
      </c>
      <c r="C114" s="30" t="s">
        <v>535</v>
      </c>
      <c r="D114" s="156" t="s">
        <v>423</v>
      </c>
      <c r="E114" s="26"/>
      <c r="F114" s="26"/>
      <c r="G114" s="11" t="s">
        <v>1</v>
      </c>
      <c r="H114" s="47" t="s">
        <v>132</v>
      </c>
      <c r="I114" s="81">
        <v>42611</v>
      </c>
      <c r="J114" s="77">
        <f t="shared" si="20"/>
        <v>43249</v>
      </c>
      <c r="K114" s="77">
        <f ca="1" t="shared" si="21"/>
        <v>43545</v>
      </c>
      <c r="L114" s="78" t="str">
        <f t="shared" si="22"/>
        <v>VENCIDO</v>
      </c>
      <c r="M114" s="79">
        <f t="shared" si="23"/>
      </c>
      <c r="N114" s="83">
        <v>43341</v>
      </c>
      <c r="O114" s="77">
        <f ca="1" t="shared" si="17"/>
        <v>43545</v>
      </c>
      <c r="P114" s="48" t="str">
        <f t="shared" si="18"/>
        <v>VENCIDO</v>
      </c>
      <c r="Q114" s="116" t="s">
        <v>362</v>
      </c>
      <c r="R114" s="117" t="s">
        <v>364</v>
      </c>
      <c r="S114" s="49" t="str">
        <f t="shared" si="24"/>
        <v>VENCIDO</v>
      </c>
      <c r="T114" s="49" t="str">
        <f t="shared" si="25"/>
        <v>VENCIDO</v>
      </c>
      <c r="U114" s="50"/>
    </row>
    <row r="115" spans="1:21" s="1" customFormat="1" ht="38.25" customHeight="1">
      <c r="A115" s="22" t="s">
        <v>116</v>
      </c>
      <c r="B115" s="28" t="s">
        <v>557</v>
      </c>
      <c r="C115" s="30" t="s">
        <v>558</v>
      </c>
      <c r="D115" s="156" t="s">
        <v>416</v>
      </c>
      <c r="E115" s="26"/>
      <c r="F115" s="26"/>
      <c r="G115" s="11" t="s">
        <v>1</v>
      </c>
      <c r="H115" s="47" t="s">
        <v>133</v>
      </c>
      <c r="I115" s="81">
        <v>43389</v>
      </c>
      <c r="J115" s="77">
        <f t="shared" si="20"/>
        <v>44028</v>
      </c>
      <c r="K115" s="77">
        <f ca="1" t="shared" si="21"/>
        <v>43545</v>
      </c>
      <c r="L115" s="78" t="str">
        <f t="shared" si="22"/>
        <v>DENTRO DO PRAZO</v>
      </c>
      <c r="M115" s="79">
        <f t="shared" si="23"/>
      </c>
      <c r="N115" s="83">
        <v>44120</v>
      </c>
      <c r="O115" s="77">
        <f ca="1" t="shared" si="17"/>
        <v>43545</v>
      </c>
      <c r="P115" s="48" t="str">
        <f t="shared" si="18"/>
        <v>DENTRO DO PRAZO</v>
      </c>
      <c r="Q115" s="116" t="s">
        <v>362</v>
      </c>
      <c r="R115" s="117" t="s">
        <v>364</v>
      </c>
      <c r="S115" s="49" t="str">
        <f t="shared" si="24"/>
        <v>DENTRO DO PRAZO</v>
      </c>
      <c r="T115" s="49" t="str">
        <f t="shared" si="25"/>
        <v>DENTRO DO PRAZO</v>
      </c>
      <c r="U115" s="50"/>
    </row>
    <row r="116" spans="1:21" s="1" customFormat="1" ht="38.25" customHeight="1">
      <c r="A116" s="22" t="s">
        <v>116</v>
      </c>
      <c r="B116" s="28" t="s">
        <v>559</v>
      </c>
      <c r="C116" s="30" t="s">
        <v>560</v>
      </c>
      <c r="D116" s="156" t="s">
        <v>423</v>
      </c>
      <c r="E116" s="26"/>
      <c r="F116" s="26"/>
      <c r="G116" s="11" t="s">
        <v>1</v>
      </c>
      <c r="H116" s="47" t="s">
        <v>134</v>
      </c>
      <c r="I116" s="81">
        <v>42611</v>
      </c>
      <c r="J116" s="77">
        <f t="shared" si="20"/>
        <v>43249</v>
      </c>
      <c r="K116" s="77">
        <f ca="1" t="shared" si="21"/>
        <v>43545</v>
      </c>
      <c r="L116" s="78" t="str">
        <f t="shared" si="22"/>
        <v>VENCIDO</v>
      </c>
      <c r="M116" s="79">
        <f t="shared" si="23"/>
      </c>
      <c r="N116" s="83">
        <v>43341</v>
      </c>
      <c r="O116" s="77">
        <f ca="1" t="shared" si="17"/>
        <v>43545</v>
      </c>
      <c r="P116" s="48" t="str">
        <f t="shared" si="18"/>
        <v>VENCIDO</v>
      </c>
      <c r="Q116" s="116" t="s">
        <v>362</v>
      </c>
      <c r="R116" s="117" t="s">
        <v>364</v>
      </c>
      <c r="S116" s="49" t="str">
        <f t="shared" si="24"/>
        <v>VENCIDO</v>
      </c>
      <c r="T116" s="49" t="str">
        <f t="shared" si="25"/>
        <v>VENCIDO</v>
      </c>
      <c r="U116" s="50"/>
    </row>
    <row r="117" spans="1:21" s="1" customFormat="1" ht="38.25" customHeight="1">
      <c r="A117" s="22" t="s">
        <v>116</v>
      </c>
      <c r="B117" s="28" t="s">
        <v>561</v>
      </c>
      <c r="C117" s="30" t="s">
        <v>562</v>
      </c>
      <c r="D117" s="156" t="s">
        <v>416</v>
      </c>
      <c r="E117" s="26"/>
      <c r="F117" s="26"/>
      <c r="G117" s="11" t="s">
        <v>1</v>
      </c>
      <c r="H117" s="47" t="s">
        <v>135</v>
      </c>
      <c r="I117" s="81">
        <v>42982</v>
      </c>
      <c r="J117" s="77">
        <f t="shared" si="20"/>
        <v>43620</v>
      </c>
      <c r="K117" s="77">
        <f ca="1" t="shared" si="21"/>
        <v>43545</v>
      </c>
      <c r="L117" s="78" t="str">
        <f t="shared" si="22"/>
        <v>DENTRO DO PRAZO</v>
      </c>
      <c r="M117" s="79">
        <f t="shared" si="23"/>
      </c>
      <c r="N117" s="83">
        <v>43712</v>
      </c>
      <c r="O117" s="77">
        <f ca="1" t="shared" si="17"/>
        <v>43545</v>
      </c>
      <c r="P117" s="48" t="str">
        <f t="shared" si="18"/>
        <v>DENTRO DO PRAZO</v>
      </c>
      <c r="Q117" s="116" t="s">
        <v>362</v>
      </c>
      <c r="R117" s="117" t="s">
        <v>364</v>
      </c>
      <c r="S117" s="49" t="str">
        <f t="shared" si="24"/>
        <v>DENTRO DO PRAZO</v>
      </c>
      <c r="T117" s="49" t="str">
        <f t="shared" si="25"/>
        <v>DENTRO DO PRAZO</v>
      </c>
      <c r="U117" s="50"/>
    </row>
    <row r="118" spans="1:21" s="1" customFormat="1" ht="38.25" customHeight="1">
      <c r="A118" s="22" t="s">
        <v>116</v>
      </c>
      <c r="B118" s="28" t="s">
        <v>563</v>
      </c>
      <c r="C118" s="30" t="s">
        <v>564</v>
      </c>
      <c r="D118" s="156" t="s">
        <v>416</v>
      </c>
      <c r="E118" s="26"/>
      <c r="F118" s="26"/>
      <c r="G118" s="11" t="s">
        <v>1</v>
      </c>
      <c r="H118" s="47" t="s">
        <v>136</v>
      </c>
      <c r="I118" s="81">
        <v>43487</v>
      </c>
      <c r="J118" s="77">
        <f t="shared" si="20"/>
        <v>44126</v>
      </c>
      <c r="K118" s="77">
        <f ca="1" t="shared" si="21"/>
        <v>43545</v>
      </c>
      <c r="L118" s="78" t="str">
        <f t="shared" si="22"/>
        <v>DENTRO DO PRAZO</v>
      </c>
      <c r="M118" s="79">
        <f t="shared" si="23"/>
      </c>
      <c r="N118" s="83">
        <v>44218</v>
      </c>
      <c r="O118" s="77">
        <f ca="1" t="shared" si="17"/>
        <v>43545</v>
      </c>
      <c r="P118" s="48" t="str">
        <f t="shared" si="18"/>
        <v>DENTRO DO PRAZO</v>
      </c>
      <c r="Q118" s="116" t="s">
        <v>362</v>
      </c>
      <c r="R118" s="117" t="s">
        <v>364</v>
      </c>
      <c r="S118" s="49" t="str">
        <f t="shared" si="24"/>
        <v>DENTRO DO PRAZO</v>
      </c>
      <c r="T118" s="49" t="s">
        <v>331</v>
      </c>
      <c r="U118" s="50"/>
    </row>
    <row r="119" spans="1:21" s="1" customFormat="1" ht="38.25" customHeight="1">
      <c r="A119" s="22" t="s">
        <v>116</v>
      </c>
      <c r="B119" s="28" t="s">
        <v>565</v>
      </c>
      <c r="C119" s="30" t="s">
        <v>560</v>
      </c>
      <c r="D119" s="156" t="s">
        <v>416</v>
      </c>
      <c r="E119" s="26"/>
      <c r="F119" s="26"/>
      <c r="G119" s="11" t="s">
        <v>1</v>
      </c>
      <c r="H119" s="47" t="s">
        <v>137</v>
      </c>
      <c r="I119" s="81">
        <v>43370</v>
      </c>
      <c r="J119" s="77">
        <f t="shared" si="20"/>
        <v>44009</v>
      </c>
      <c r="K119" s="77">
        <f ca="1" t="shared" si="21"/>
        <v>43545</v>
      </c>
      <c r="L119" s="78" t="str">
        <f t="shared" si="22"/>
        <v>DENTRO DO PRAZO</v>
      </c>
      <c r="M119" s="79">
        <f t="shared" si="23"/>
      </c>
      <c r="N119" s="83">
        <v>44101</v>
      </c>
      <c r="O119" s="77">
        <f ca="1" t="shared" si="17"/>
        <v>43545</v>
      </c>
      <c r="P119" s="48" t="str">
        <f t="shared" si="18"/>
        <v>DENTRO DO PRAZO</v>
      </c>
      <c r="Q119" s="116" t="s">
        <v>362</v>
      </c>
      <c r="R119" s="117" t="s">
        <v>364</v>
      </c>
      <c r="S119" s="49" t="str">
        <f t="shared" si="24"/>
        <v>DENTRO DO PRAZO</v>
      </c>
      <c r="T119" s="49" t="str">
        <f aca="true" t="shared" si="26" ref="T119:T125">IF(S119="",M119,S119)</f>
        <v>DENTRO DO PRAZO</v>
      </c>
      <c r="U119" s="50"/>
    </row>
    <row r="120" spans="1:21" s="1" customFormat="1" ht="38.25" customHeight="1">
      <c r="A120" s="22" t="s">
        <v>116</v>
      </c>
      <c r="B120" s="28" t="s">
        <v>566</v>
      </c>
      <c r="C120" s="18" t="s">
        <v>567</v>
      </c>
      <c r="D120" s="156" t="s">
        <v>416</v>
      </c>
      <c r="E120" s="26"/>
      <c r="F120" s="26"/>
      <c r="G120" s="11" t="s">
        <v>1</v>
      </c>
      <c r="H120" s="47" t="s">
        <v>138</v>
      </c>
      <c r="I120" s="81">
        <v>42982</v>
      </c>
      <c r="J120" s="77">
        <f t="shared" si="20"/>
        <v>43620</v>
      </c>
      <c r="K120" s="77">
        <f ca="1" t="shared" si="21"/>
        <v>43545</v>
      </c>
      <c r="L120" s="78" t="str">
        <f t="shared" si="22"/>
        <v>DENTRO DO PRAZO</v>
      </c>
      <c r="M120" s="79">
        <f t="shared" si="23"/>
      </c>
      <c r="N120" s="83">
        <v>43712</v>
      </c>
      <c r="O120" s="77">
        <f ca="1" t="shared" si="17"/>
        <v>43545</v>
      </c>
      <c r="P120" s="48" t="str">
        <f t="shared" si="18"/>
        <v>DENTRO DO PRAZO</v>
      </c>
      <c r="Q120" s="116" t="s">
        <v>362</v>
      </c>
      <c r="R120" s="117" t="s">
        <v>364</v>
      </c>
      <c r="S120" s="49" t="str">
        <f t="shared" si="24"/>
        <v>DENTRO DO PRAZO</v>
      </c>
      <c r="T120" s="49" t="str">
        <f t="shared" si="26"/>
        <v>DENTRO DO PRAZO</v>
      </c>
      <c r="U120" s="50"/>
    </row>
    <row r="121" spans="1:21" s="1" customFormat="1" ht="38.25" customHeight="1">
      <c r="A121" s="22" t="s">
        <v>116</v>
      </c>
      <c r="B121" s="28" t="s">
        <v>568</v>
      </c>
      <c r="C121" s="30" t="s">
        <v>569</v>
      </c>
      <c r="D121" s="156" t="s">
        <v>416</v>
      </c>
      <c r="E121" s="26"/>
      <c r="F121" s="26"/>
      <c r="G121" s="11" t="s">
        <v>1</v>
      </c>
      <c r="H121" s="47" t="s">
        <v>139</v>
      </c>
      <c r="I121" s="81">
        <v>43388</v>
      </c>
      <c r="J121" s="77">
        <f t="shared" si="20"/>
        <v>44027</v>
      </c>
      <c r="K121" s="77">
        <f ca="1" t="shared" si="21"/>
        <v>43545</v>
      </c>
      <c r="L121" s="78" t="str">
        <f t="shared" si="22"/>
        <v>DENTRO DO PRAZO</v>
      </c>
      <c r="M121" s="79">
        <f t="shared" si="23"/>
      </c>
      <c r="N121" s="83">
        <v>44119</v>
      </c>
      <c r="O121" s="77">
        <f ca="1" t="shared" si="17"/>
        <v>43545</v>
      </c>
      <c r="P121" s="48" t="str">
        <f t="shared" si="18"/>
        <v>DENTRO DO PRAZO</v>
      </c>
      <c r="Q121" s="116" t="s">
        <v>362</v>
      </c>
      <c r="R121" s="117" t="s">
        <v>364</v>
      </c>
      <c r="S121" s="49" t="str">
        <f t="shared" si="24"/>
        <v>DENTRO DO PRAZO</v>
      </c>
      <c r="T121" s="49" t="str">
        <f t="shared" si="26"/>
        <v>DENTRO DO PRAZO</v>
      </c>
      <c r="U121" s="50"/>
    </row>
    <row r="122" spans="1:21" s="1" customFormat="1" ht="38.25" customHeight="1">
      <c r="A122" s="22" t="s">
        <v>116</v>
      </c>
      <c r="B122" s="28" t="s">
        <v>570</v>
      </c>
      <c r="C122" s="30" t="s">
        <v>571</v>
      </c>
      <c r="D122" s="156" t="s">
        <v>423</v>
      </c>
      <c r="E122" s="26"/>
      <c r="F122" s="26"/>
      <c r="G122" s="11" t="s">
        <v>1</v>
      </c>
      <c r="H122" s="47" t="s">
        <v>140</v>
      </c>
      <c r="I122" s="81">
        <v>42611</v>
      </c>
      <c r="J122" s="77">
        <f t="shared" si="20"/>
        <v>43249</v>
      </c>
      <c r="K122" s="77">
        <f ca="1" t="shared" si="21"/>
        <v>43545</v>
      </c>
      <c r="L122" s="78" t="str">
        <f t="shared" si="22"/>
        <v>VENCIDO</v>
      </c>
      <c r="M122" s="79">
        <f t="shared" si="23"/>
      </c>
      <c r="N122" s="83">
        <v>43341</v>
      </c>
      <c r="O122" s="77">
        <f ca="1" t="shared" si="17"/>
        <v>43545</v>
      </c>
      <c r="P122" s="48" t="str">
        <f t="shared" si="18"/>
        <v>VENCIDO</v>
      </c>
      <c r="Q122" s="116" t="s">
        <v>362</v>
      </c>
      <c r="R122" s="117" t="s">
        <v>364</v>
      </c>
      <c r="S122" s="49" t="str">
        <f t="shared" si="24"/>
        <v>VENCIDO</v>
      </c>
      <c r="T122" s="49" t="str">
        <f t="shared" si="26"/>
        <v>VENCIDO</v>
      </c>
      <c r="U122" s="50"/>
    </row>
    <row r="123" spans="1:21" s="1" customFormat="1" ht="38.25" customHeight="1">
      <c r="A123" s="22" t="s">
        <v>116</v>
      </c>
      <c r="B123" s="28" t="s">
        <v>572</v>
      </c>
      <c r="C123" s="30" t="s">
        <v>573</v>
      </c>
      <c r="D123" s="156" t="s">
        <v>416</v>
      </c>
      <c r="E123" s="26"/>
      <c r="F123" s="26"/>
      <c r="G123" s="11" t="s">
        <v>1</v>
      </c>
      <c r="H123" s="47" t="s">
        <v>141</v>
      </c>
      <c r="I123" s="81">
        <v>42956</v>
      </c>
      <c r="J123" s="77">
        <f t="shared" si="20"/>
        <v>43594</v>
      </c>
      <c r="K123" s="77">
        <f ca="1" t="shared" si="21"/>
        <v>43545</v>
      </c>
      <c r="L123" s="78" t="str">
        <f t="shared" si="22"/>
        <v>DENTRO DO PRAZO</v>
      </c>
      <c r="M123" s="79">
        <f t="shared" si="23"/>
      </c>
      <c r="N123" s="83">
        <v>43686</v>
      </c>
      <c r="O123" s="77">
        <f ca="1" t="shared" si="17"/>
        <v>43545</v>
      </c>
      <c r="P123" s="48" t="str">
        <f t="shared" si="18"/>
        <v>DENTRO DO PRAZO</v>
      </c>
      <c r="Q123" s="116" t="s">
        <v>362</v>
      </c>
      <c r="R123" s="117" t="s">
        <v>364</v>
      </c>
      <c r="S123" s="49" t="str">
        <f t="shared" si="24"/>
        <v>DENTRO DO PRAZO</v>
      </c>
      <c r="T123" s="49" t="str">
        <f t="shared" si="26"/>
        <v>DENTRO DO PRAZO</v>
      </c>
      <c r="U123" s="50"/>
    </row>
    <row r="124" spans="1:21" s="1" customFormat="1" ht="38.25" customHeight="1">
      <c r="A124" s="22" t="s">
        <v>116</v>
      </c>
      <c r="B124" s="28" t="s">
        <v>574</v>
      </c>
      <c r="C124" s="30" t="s">
        <v>575</v>
      </c>
      <c r="D124" s="156" t="s">
        <v>416</v>
      </c>
      <c r="E124" s="26"/>
      <c r="F124" s="26"/>
      <c r="G124" s="11" t="s">
        <v>1</v>
      </c>
      <c r="H124" s="47" t="s">
        <v>142</v>
      </c>
      <c r="I124" s="81">
        <v>43487</v>
      </c>
      <c r="J124" s="77">
        <f t="shared" si="20"/>
        <v>44126</v>
      </c>
      <c r="K124" s="77">
        <f ca="1" t="shared" si="21"/>
        <v>43545</v>
      </c>
      <c r="L124" s="78" t="str">
        <f t="shared" si="22"/>
        <v>DENTRO DO PRAZO</v>
      </c>
      <c r="M124" s="79">
        <f t="shared" si="23"/>
      </c>
      <c r="N124" s="83">
        <v>44218</v>
      </c>
      <c r="O124" s="77">
        <f ca="1" t="shared" si="17"/>
        <v>43545</v>
      </c>
      <c r="P124" s="48" t="str">
        <f t="shared" si="18"/>
        <v>DENTRO DO PRAZO</v>
      </c>
      <c r="Q124" s="116" t="s">
        <v>362</v>
      </c>
      <c r="R124" s="117" t="s">
        <v>364</v>
      </c>
      <c r="S124" s="49" t="str">
        <f t="shared" si="24"/>
        <v>DENTRO DO PRAZO</v>
      </c>
      <c r="T124" s="49" t="str">
        <f t="shared" si="26"/>
        <v>DENTRO DO PRAZO</v>
      </c>
      <c r="U124" s="50"/>
    </row>
    <row r="125" spans="1:21" s="1" customFormat="1" ht="38.25" customHeight="1">
      <c r="A125" s="22" t="s">
        <v>116</v>
      </c>
      <c r="B125" s="28" t="s">
        <v>576</v>
      </c>
      <c r="C125" s="30" t="s">
        <v>577</v>
      </c>
      <c r="D125" s="156" t="s">
        <v>416</v>
      </c>
      <c r="E125" s="26"/>
      <c r="F125" s="26"/>
      <c r="G125" s="11" t="s">
        <v>340</v>
      </c>
      <c r="H125" s="47" t="s">
        <v>143</v>
      </c>
      <c r="I125" s="81">
        <v>43388</v>
      </c>
      <c r="J125" s="77">
        <f t="shared" si="20"/>
        <v>44027</v>
      </c>
      <c r="K125" s="77">
        <f ca="1" t="shared" si="21"/>
        <v>43545</v>
      </c>
      <c r="L125" s="78" t="str">
        <f t="shared" si="22"/>
        <v>DENTRO DO PRAZO</v>
      </c>
      <c r="M125" s="79">
        <f t="shared" si="23"/>
      </c>
      <c r="N125" s="83">
        <v>44119</v>
      </c>
      <c r="O125" s="77">
        <f ca="1" t="shared" si="17"/>
        <v>43545</v>
      </c>
      <c r="P125" s="48" t="str">
        <f t="shared" si="18"/>
        <v>DENTRO DO PRAZO</v>
      </c>
      <c r="Q125" s="116" t="s">
        <v>362</v>
      </c>
      <c r="R125" s="117" t="s">
        <v>364</v>
      </c>
      <c r="S125" s="49" t="str">
        <f t="shared" si="24"/>
        <v>DENTRO DO PRAZO</v>
      </c>
      <c r="T125" s="49" t="str">
        <f t="shared" si="26"/>
        <v>DENTRO DO PRAZO</v>
      </c>
      <c r="U125" s="50"/>
    </row>
    <row r="126" spans="1:21" s="1" customFormat="1" ht="38.25" customHeight="1">
      <c r="A126" s="22" t="s">
        <v>116</v>
      </c>
      <c r="B126" s="28" t="s">
        <v>578</v>
      </c>
      <c r="C126" s="30" t="s">
        <v>579</v>
      </c>
      <c r="D126" s="156" t="s">
        <v>416</v>
      </c>
      <c r="E126" s="26"/>
      <c r="F126" s="26"/>
      <c r="G126" s="11" t="s">
        <v>1</v>
      </c>
      <c r="H126" s="47" t="s">
        <v>144</v>
      </c>
      <c r="I126" s="81">
        <v>43427</v>
      </c>
      <c r="J126" s="77">
        <f t="shared" si="20"/>
        <v>44066</v>
      </c>
      <c r="K126" s="77">
        <f ca="1" t="shared" si="21"/>
        <v>43545</v>
      </c>
      <c r="L126" s="78" t="str">
        <f t="shared" si="22"/>
        <v>DENTRO DO PRAZO</v>
      </c>
      <c r="M126" s="79">
        <f t="shared" si="23"/>
      </c>
      <c r="N126" s="83">
        <v>44158</v>
      </c>
      <c r="O126" s="77">
        <f ca="1" t="shared" si="17"/>
        <v>43545</v>
      </c>
      <c r="P126" s="48" t="str">
        <f t="shared" si="18"/>
        <v>DENTRO DO PRAZO</v>
      </c>
      <c r="Q126" s="116" t="s">
        <v>362</v>
      </c>
      <c r="R126" s="117" t="s">
        <v>364</v>
      </c>
      <c r="S126" s="49" t="str">
        <f t="shared" si="24"/>
        <v>DENTRO DO PRAZO</v>
      </c>
      <c r="T126" s="49" t="s">
        <v>331</v>
      </c>
      <c r="U126" s="50"/>
    </row>
    <row r="127" spans="1:21" s="1" customFormat="1" ht="38.25" customHeight="1">
      <c r="A127" s="22" t="s">
        <v>116</v>
      </c>
      <c r="B127" s="28" t="s">
        <v>580</v>
      </c>
      <c r="C127" s="30" t="s">
        <v>581</v>
      </c>
      <c r="D127" s="156" t="s">
        <v>416</v>
      </c>
      <c r="E127" s="26"/>
      <c r="F127" s="26"/>
      <c r="G127" s="11" t="s">
        <v>1</v>
      </c>
      <c r="H127" s="47" t="s">
        <v>145</v>
      </c>
      <c r="I127" s="81">
        <v>43487</v>
      </c>
      <c r="J127" s="77">
        <f t="shared" si="20"/>
        <v>43760</v>
      </c>
      <c r="K127" s="77">
        <f ca="1" t="shared" si="21"/>
        <v>43545</v>
      </c>
      <c r="L127" s="78" t="str">
        <f t="shared" si="22"/>
        <v>DENTRO DO PRAZO</v>
      </c>
      <c r="M127" s="79">
        <f t="shared" si="23"/>
      </c>
      <c r="N127" s="83">
        <v>43852</v>
      </c>
      <c r="O127" s="77">
        <f ca="1" t="shared" si="17"/>
        <v>43545</v>
      </c>
      <c r="P127" s="48" t="str">
        <f t="shared" si="18"/>
        <v>DENTRO DO PRAZO</v>
      </c>
      <c r="Q127" s="116" t="s">
        <v>362</v>
      </c>
      <c r="R127" s="117" t="s">
        <v>364</v>
      </c>
      <c r="S127" s="49" t="str">
        <f t="shared" si="24"/>
        <v>DENTRO DO PRAZO</v>
      </c>
      <c r="T127" s="49" t="str">
        <f>IF(S127="",M127,S127)</f>
        <v>DENTRO DO PRAZO</v>
      </c>
      <c r="U127" s="50"/>
    </row>
    <row r="128" spans="1:21" s="1" customFormat="1" ht="38.25" customHeight="1">
      <c r="A128" s="22" t="s">
        <v>116</v>
      </c>
      <c r="B128" s="28" t="s">
        <v>582</v>
      </c>
      <c r="C128" s="30" t="s">
        <v>583</v>
      </c>
      <c r="D128" s="156" t="s">
        <v>416</v>
      </c>
      <c r="E128" s="26"/>
      <c r="F128" s="26"/>
      <c r="G128" s="11" t="s">
        <v>1</v>
      </c>
      <c r="H128" s="47" t="s">
        <v>146</v>
      </c>
      <c r="I128" s="81">
        <v>42982</v>
      </c>
      <c r="J128" s="77">
        <f t="shared" si="20"/>
        <v>43620</v>
      </c>
      <c r="K128" s="77">
        <f ca="1" t="shared" si="21"/>
        <v>43545</v>
      </c>
      <c r="L128" s="78" t="str">
        <f t="shared" si="22"/>
        <v>DENTRO DO PRAZO</v>
      </c>
      <c r="M128" s="79">
        <f t="shared" si="23"/>
      </c>
      <c r="N128" s="83">
        <v>43712</v>
      </c>
      <c r="O128" s="77">
        <f ca="1" t="shared" si="17"/>
        <v>43545</v>
      </c>
      <c r="P128" s="48" t="str">
        <f t="shared" si="18"/>
        <v>DENTRO DO PRAZO</v>
      </c>
      <c r="Q128" s="116" t="s">
        <v>362</v>
      </c>
      <c r="R128" s="117" t="s">
        <v>364</v>
      </c>
      <c r="S128" s="49" t="str">
        <f t="shared" si="24"/>
        <v>DENTRO DO PRAZO</v>
      </c>
      <c r="T128" s="49" t="str">
        <f>IF(S128="",M128,S128)</f>
        <v>DENTRO DO PRAZO</v>
      </c>
      <c r="U128" s="50"/>
    </row>
    <row r="129" spans="1:21" s="1" customFormat="1" ht="38.25" customHeight="1">
      <c r="A129" s="22" t="s">
        <v>116</v>
      </c>
      <c r="B129" s="28" t="s">
        <v>584</v>
      </c>
      <c r="C129" s="30" t="s">
        <v>585</v>
      </c>
      <c r="D129" s="156" t="s">
        <v>416</v>
      </c>
      <c r="E129" s="26"/>
      <c r="F129" s="26"/>
      <c r="G129" s="11" t="s">
        <v>1</v>
      </c>
      <c r="H129" s="47" t="s">
        <v>147</v>
      </c>
      <c r="I129" s="81">
        <v>42982</v>
      </c>
      <c r="J129" s="77">
        <f aca="true" t="shared" si="27" ref="J129:J146">DATE(YEAR(N129),MONTH(N129)-3,DAY(N129))</f>
        <v>43620</v>
      </c>
      <c r="K129" s="77">
        <f aca="true" ca="1" t="shared" si="28" ref="K129:K146">TODAY()</f>
        <v>43545</v>
      </c>
      <c r="L129" s="78" t="str">
        <f aca="true" t="shared" si="29" ref="L129:L146">IF(N129&lt;K129,"VENCIDO",IF(K129&lt;J129,"DENTRO DO PRAZO","ALERTA DE VENCIMENTO"))</f>
        <v>DENTRO DO PRAZO</v>
      </c>
      <c r="M129" s="79">
        <f aca="true" t="shared" si="30" ref="M129:M146">IF(G129="POLO CASA","FUNDAÇÃO CASA",IF(G129="FECHADO","FECHADO",""))</f>
      </c>
      <c r="N129" s="83">
        <v>43712</v>
      </c>
      <c r="O129" s="77">
        <f ca="1" t="shared" si="17"/>
        <v>43545</v>
      </c>
      <c r="P129" s="48" t="str">
        <f t="shared" si="18"/>
        <v>DENTRO DO PRAZO</v>
      </c>
      <c r="Q129" s="116" t="s">
        <v>362</v>
      </c>
      <c r="R129" s="117" t="s">
        <v>364</v>
      </c>
      <c r="S129" s="49" t="str">
        <f aca="true" t="shared" si="31" ref="S129:S146">IF(M129="",L129,M129)</f>
        <v>DENTRO DO PRAZO</v>
      </c>
      <c r="T129" s="49" t="str">
        <f>IF(S129="",M129,S129)</f>
        <v>DENTRO DO PRAZO</v>
      </c>
      <c r="U129" s="50"/>
    </row>
    <row r="130" spans="1:21" s="1" customFormat="1" ht="38.25" customHeight="1">
      <c r="A130" s="22" t="s">
        <v>116</v>
      </c>
      <c r="B130" s="28" t="s">
        <v>586</v>
      </c>
      <c r="C130" s="30" t="s">
        <v>587</v>
      </c>
      <c r="D130" s="156" t="s">
        <v>416</v>
      </c>
      <c r="E130" s="26"/>
      <c r="F130" s="26"/>
      <c r="G130" s="11" t="s">
        <v>1</v>
      </c>
      <c r="H130" s="47" t="s">
        <v>148</v>
      </c>
      <c r="I130" s="81">
        <v>42968</v>
      </c>
      <c r="J130" s="77">
        <f t="shared" si="27"/>
        <v>43606</v>
      </c>
      <c r="K130" s="77">
        <f ca="1" t="shared" si="28"/>
        <v>43545</v>
      </c>
      <c r="L130" s="78" t="str">
        <f t="shared" si="29"/>
        <v>DENTRO DO PRAZO</v>
      </c>
      <c r="M130" s="79">
        <f t="shared" si="30"/>
      </c>
      <c r="N130" s="83">
        <v>43698</v>
      </c>
      <c r="O130" s="77">
        <f aca="true" ca="1" t="shared" si="32" ref="O130:O193">TODAY()</f>
        <v>43545</v>
      </c>
      <c r="P130" s="48" t="str">
        <f aca="true" t="shared" si="33" ref="P130:P193">IF(N130&lt;O130,"VENCIDO","DENTRO DO PRAZO")</f>
        <v>DENTRO DO PRAZO</v>
      </c>
      <c r="Q130" s="116" t="s">
        <v>362</v>
      </c>
      <c r="R130" s="117" t="s">
        <v>364</v>
      </c>
      <c r="S130" s="49" t="str">
        <f t="shared" si="31"/>
        <v>DENTRO DO PRAZO</v>
      </c>
      <c r="T130" s="49" t="str">
        <f>IF(S130="",M130,S130)</f>
        <v>DENTRO DO PRAZO</v>
      </c>
      <c r="U130" s="50"/>
    </row>
    <row r="131" spans="1:21" s="1" customFormat="1" ht="38.25" customHeight="1">
      <c r="A131" s="22" t="s">
        <v>116</v>
      </c>
      <c r="B131" s="28" t="s">
        <v>588</v>
      </c>
      <c r="C131" s="30" t="s">
        <v>589</v>
      </c>
      <c r="D131" s="156" t="s">
        <v>423</v>
      </c>
      <c r="E131" s="26"/>
      <c r="F131" s="26"/>
      <c r="G131" s="11" t="s">
        <v>1</v>
      </c>
      <c r="H131" s="47" t="s">
        <v>149</v>
      </c>
      <c r="I131" s="81">
        <v>42611</v>
      </c>
      <c r="J131" s="77">
        <f t="shared" si="27"/>
        <v>43249</v>
      </c>
      <c r="K131" s="77">
        <f ca="1" t="shared" si="28"/>
        <v>43545</v>
      </c>
      <c r="L131" s="78" t="str">
        <f t="shared" si="29"/>
        <v>VENCIDO</v>
      </c>
      <c r="M131" s="79">
        <f t="shared" si="30"/>
      </c>
      <c r="N131" s="83">
        <v>43341</v>
      </c>
      <c r="O131" s="77">
        <f ca="1" t="shared" si="32"/>
        <v>43545</v>
      </c>
      <c r="P131" s="48" t="str">
        <f t="shared" si="33"/>
        <v>VENCIDO</v>
      </c>
      <c r="Q131" s="116" t="s">
        <v>362</v>
      </c>
      <c r="R131" s="117" t="s">
        <v>364</v>
      </c>
      <c r="S131" s="49" t="str">
        <f t="shared" si="31"/>
        <v>VENCIDO</v>
      </c>
      <c r="T131" s="49" t="str">
        <f>IF(S131="",M131,S131)</f>
        <v>VENCIDO</v>
      </c>
      <c r="U131" s="50"/>
    </row>
    <row r="132" spans="1:21" s="1" customFormat="1" ht="38.25" customHeight="1">
      <c r="A132" s="22" t="s">
        <v>116</v>
      </c>
      <c r="B132" s="28" t="s">
        <v>590</v>
      </c>
      <c r="C132" s="30" t="s">
        <v>591</v>
      </c>
      <c r="D132" s="156" t="s">
        <v>416</v>
      </c>
      <c r="E132" s="26"/>
      <c r="F132" s="26"/>
      <c r="G132" s="11" t="s">
        <v>1</v>
      </c>
      <c r="H132" s="47" t="s">
        <v>150</v>
      </c>
      <c r="I132" s="81">
        <v>43487</v>
      </c>
      <c r="J132" s="77">
        <f t="shared" si="27"/>
        <v>44126</v>
      </c>
      <c r="K132" s="77">
        <f ca="1" t="shared" si="28"/>
        <v>43545</v>
      </c>
      <c r="L132" s="78" t="str">
        <f t="shared" si="29"/>
        <v>DENTRO DO PRAZO</v>
      </c>
      <c r="M132" s="79">
        <f t="shared" si="30"/>
      </c>
      <c r="N132" s="83">
        <v>44218</v>
      </c>
      <c r="O132" s="77">
        <f ca="1" t="shared" si="32"/>
        <v>43545</v>
      </c>
      <c r="P132" s="48" t="str">
        <f t="shared" si="33"/>
        <v>DENTRO DO PRAZO</v>
      </c>
      <c r="Q132" s="116" t="s">
        <v>362</v>
      </c>
      <c r="R132" s="117" t="s">
        <v>364</v>
      </c>
      <c r="S132" s="49" t="str">
        <f t="shared" si="31"/>
        <v>DENTRO DO PRAZO</v>
      </c>
      <c r="T132" s="49" t="s">
        <v>331</v>
      </c>
      <c r="U132" s="50"/>
    </row>
    <row r="133" spans="1:21" s="1" customFormat="1" ht="38.25" customHeight="1">
      <c r="A133" s="22" t="s">
        <v>116</v>
      </c>
      <c r="B133" s="28" t="s">
        <v>592</v>
      </c>
      <c r="C133" s="30" t="s">
        <v>593</v>
      </c>
      <c r="D133" s="156" t="s">
        <v>416</v>
      </c>
      <c r="E133" s="26"/>
      <c r="F133" s="26"/>
      <c r="G133" s="11" t="s">
        <v>1</v>
      </c>
      <c r="H133" s="47" t="s">
        <v>151</v>
      </c>
      <c r="I133" s="81">
        <v>43487</v>
      </c>
      <c r="J133" s="77">
        <f t="shared" si="27"/>
        <v>44126</v>
      </c>
      <c r="K133" s="77">
        <f ca="1" t="shared" si="28"/>
        <v>43545</v>
      </c>
      <c r="L133" s="78" t="str">
        <f t="shared" si="29"/>
        <v>DENTRO DO PRAZO</v>
      </c>
      <c r="M133" s="79">
        <f t="shared" si="30"/>
      </c>
      <c r="N133" s="83">
        <v>44218</v>
      </c>
      <c r="O133" s="77">
        <f ca="1" t="shared" si="32"/>
        <v>43545</v>
      </c>
      <c r="P133" s="48" t="str">
        <f t="shared" si="33"/>
        <v>DENTRO DO PRAZO</v>
      </c>
      <c r="Q133" s="116" t="s">
        <v>362</v>
      </c>
      <c r="R133" s="117" t="s">
        <v>364</v>
      </c>
      <c r="S133" s="49" t="str">
        <f t="shared" si="31"/>
        <v>DENTRO DO PRAZO</v>
      </c>
      <c r="T133" s="49" t="str">
        <f>IF(S133="",M133,S133)</f>
        <v>DENTRO DO PRAZO</v>
      </c>
      <c r="U133" s="50"/>
    </row>
    <row r="134" spans="1:21" s="1" customFormat="1" ht="38.25" customHeight="1">
      <c r="A134" s="22" t="s">
        <v>152</v>
      </c>
      <c r="B134" s="31" t="s">
        <v>364</v>
      </c>
      <c r="C134" s="32" t="s">
        <v>364</v>
      </c>
      <c r="D134" s="156" t="s">
        <v>416</v>
      </c>
      <c r="E134" s="31" t="s">
        <v>594</v>
      </c>
      <c r="F134" s="31" t="s">
        <v>595</v>
      </c>
      <c r="G134" s="11" t="s">
        <v>1</v>
      </c>
      <c r="H134" s="54" t="s">
        <v>153</v>
      </c>
      <c r="I134" s="84">
        <v>43308</v>
      </c>
      <c r="J134" s="77">
        <f t="shared" si="27"/>
        <v>43948</v>
      </c>
      <c r="K134" s="77">
        <f ca="1" t="shared" si="28"/>
        <v>43545</v>
      </c>
      <c r="L134" s="78" t="str">
        <f t="shared" si="29"/>
        <v>DENTRO DO PRAZO</v>
      </c>
      <c r="M134" s="79">
        <f t="shared" si="30"/>
      </c>
      <c r="N134" s="85">
        <v>44039</v>
      </c>
      <c r="O134" s="77">
        <f ca="1" t="shared" si="32"/>
        <v>43545</v>
      </c>
      <c r="P134" s="48" t="str">
        <f t="shared" si="33"/>
        <v>DENTRO DO PRAZO</v>
      </c>
      <c r="Q134" s="116" t="s">
        <v>362</v>
      </c>
      <c r="R134" s="117" t="s">
        <v>364</v>
      </c>
      <c r="S134" s="49" t="str">
        <f t="shared" si="31"/>
        <v>DENTRO DO PRAZO</v>
      </c>
      <c r="T134" s="49" t="str">
        <f>IF(S134="",M134,S134)</f>
        <v>DENTRO DO PRAZO</v>
      </c>
      <c r="U134" s="55" t="s">
        <v>644</v>
      </c>
    </row>
    <row r="135" spans="1:21" s="1" customFormat="1" ht="38.25" customHeight="1">
      <c r="A135" s="22" t="s">
        <v>152</v>
      </c>
      <c r="B135" s="31" t="s">
        <v>889</v>
      </c>
      <c r="C135" s="32" t="s">
        <v>596</v>
      </c>
      <c r="D135" s="156" t="s">
        <v>416</v>
      </c>
      <c r="E135" s="31" t="s">
        <v>364</v>
      </c>
      <c r="F135" s="31" t="s">
        <v>364</v>
      </c>
      <c r="G135" s="11" t="s">
        <v>1</v>
      </c>
      <c r="H135" s="54" t="s">
        <v>154</v>
      </c>
      <c r="I135" s="77">
        <v>43256</v>
      </c>
      <c r="J135" s="77">
        <f t="shared" si="27"/>
        <v>43895</v>
      </c>
      <c r="K135" s="77">
        <f ca="1" t="shared" si="28"/>
        <v>43545</v>
      </c>
      <c r="L135" s="78" t="str">
        <f t="shared" si="29"/>
        <v>DENTRO DO PRAZO</v>
      </c>
      <c r="M135" s="79">
        <f t="shared" si="30"/>
      </c>
      <c r="N135" s="86">
        <v>43987</v>
      </c>
      <c r="O135" s="77">
        <f ca="1" t="shared" si="32"/>
        <v>43545</v>
      </c>
      <c r="P135" s="48" t="str">
        <f t="shared" si="33"/>
        <v>DENTRO DO PRAZO</v>
      </c>
      <c r="Q135" s="116" t="s">
        <v>362</v>
      </c>
      <c r="R135" s="117" t="s">
        <v>364</v>
      </c>
      <c r="S135" s="49" t="str">
        <f t="shared" si="31"/>
        <v>DENTRO DO PRAZO</v>
      </c>
      <c r="T135" s="49" t="str">
        <f>IF(S135="",M135,S135)</f>
        <v>DENTRO DO PRAZO</v>
      </c>
      <c r="U135" s="50"/>
    </row>
    <row r="136" spans="1:21" s="1" customFormat="1" ht="38.25" customHeight="1">
      <c r="A136" s="22" t="s">
        <v>152</v>
      </c>
      <c r="B136" s="31" t="s">
        <v>890</v>
      </c>
      <c r="C136" s="32" t="s">
        <v>597</v>
      </c>
      <c r="D136" s="156" t="s">
        <v>416</v>
      </c>
      <c r="E136" s="31" t="s">
        <v>364</v>
      </c>
      <c r="F136" s="31" t="s">
        <v>364</v>
      </c>
      <c r="G136" s="11" t="s">
        <v>1</v>
      </c>
      <c r="H136" s="56" t="s">
        <v>155</v>
      </c>
      <c r="I136" s="77">
        <v>43132</v>
      </c>
      <c r="J136" s="77">
        <f t="shared" si="27"/>
        <v>43770</v>
      </c>
      <c r="K136" s="77">
        <f ca="1" t="shared" si="28"/>
        <v>43545</v>
      </c>
      <c r="L136" s="78" t="str">
        <f t="shared" si="29"/>
        <v>DENTRO DO PRAZO</v>
      </c>
      <c r="M136" s="79">
        <f t="shared" si="30"/>
      </c>
      <c r="N136" s="86">
        <v>43862</v>
      </c>
      <c r="O136" s="77">
        <f ca="1" t="shared" si="32"/>
        <v>43545</v>
      </c>
      <c r="P136" s="48" t="str">
        <f t="shared" si="33"/>
        <v>DENTRO DO PRAZO</v>
      </c>
      <c r="Q136" s="116" t="s">
        <v>362</v>
      </c>
      <c r="R136" s="117" t="s">
        <v>364</v>
      </c>
      <c r="S136" s="49" t="str">
        <f t="shared" si="31"/>
        <v>DENTRO DO PRAZO</v>
      </c>
      <c r="T136" s="49" t="str">
        <f>IF(S136="",M136,S136)</f>
        <v>DENTRO DO PRAZO</v>
      </c>
      <c r="U136" s="50"/>
    </row>
    <row r="137" spans="1:21" s="1" customFormat="1" ht="38.25" customHeight="1">
      <c r="A137" s="22" t="s">
        <v>152</v>
      </c>
      <c r="B137" s="31" t="s">
        <v>891</v>
      </c>
      <c r="C137" s="32" t="s">
        <v>598</v>
      </c>
      <c r="D137" s="156" t="s">
        <v>416</v>
      </c>
      <c r="E137" s="31" t="s">
        <v>364</v>
      </c>
      <c r="F137" s="31" t="s">
        <v>364</v>
      </c>
      <c r="G137" s="11" t="s">
        <v>1</v>
      </c>
      <c r="H137" s="54" t="s">
        <v>156</v>
      </c>
      <c r="I137" s="77">
        <v>43256</v>
      </c>
      <c r="J137" s="77">
        <f t="shared" si="27"/>
        <v>43895</v>
      </c>
      <c r="K137" s="77">
        <f ca="1" t="shared" si="28"/>
        <v>43545</v>
      </c>
      <c r="L137" s="78" t="str">
        <f t="shared" si="29"/>
        <v>DENTRO DO PRAZO</v>
      </c>
      <c r="M137" s="79">
        <f t="shared" si="30"/>
      </c>
      <c r="N137" s="86">
        <v>43987</v>
      </c>
      <c r="O137" s="77">
        <f ca="1" t="shared" si="32"/>
        <v>43545</v>
      </c>
      <c r="P137" s="48" t="str">
        <f t="shared" si="33"/>
        <v>DENTRO DO PRAZO</v>
      </c>
      <c r="Q137" s="116" t="s">
        <v>362</v>
      </c>
      <c r="R137" s="117" t="s">
        <v>364</v>
      </c>
      <c r="S137" s="49" t="str">
        <f t="shared" si="31"/>
        <v>DENTRO DO PRAZO</v>
      </c>
      <c r="T137" s="49" t="s">
        <v>331</v>
      </c>
      <c r="U137" s="50"/>
    </row>
    <row r="138" spans="1:21" s="1" customFormat="1" ht="38.25" customHeight="1">
      <c r="A138" s="22" t="s">
        <v>152</v>
      </c>
      <c r="B138" s="31" t="s">
        <v>892</v>
      </c>
      <c r="C138" s="32" t="s">
        <v>599</v>
      </c>
      <c r="D138" s="156" t="s">
        <v>416</v>
      </c>
      <c r="E138" s="31" t="s">
        <v>364</v>
      </c>
      <c r="F138" s="31" t="s">
        <v>364</v>
      </c>
      <c r="G138" s="11" t="s">
        <v>1</v>
      </c>
      <c r="H138" s="54" t="s">
        <v>157</v>
      </c>
      <c r="I138" s="77">
        <v>43256</v>
      </c>
      <c r="J138" s="77">
        <f t="shared" si="27"/>
        <v>43895</v>
      </c>
      <c r="K138" s="77">
        <f ca="1" t="shared" si="28"/>
        <v>43545</v>
      </c>
      <c r="L138" s="78" t="str">
        <f t="shared" si="29"/>
        <v>DENTRO DO PRAZO</v>
      </c>
      <c r="M138" s="79">
        <f t="shared" si="30"/>
      </c>
      <c r="N138" s="86">
        <v>43987</v>
      </c>
      <c r="O138" s="77">
        <f ca="1" t="shared" si="32"/>
        <v>43545</v>
      </c>
      <c r="P138" s="48" t="str">
        <f t="shared" si="33"/>
        <v>DENTRO DO PRAZO</v>
      </c>
      <c r="Q138" s="116" t="s">
        <v>362</v>
      </c>
      <c r="R138" s="117" t="s">
        <v>364</v>
      </c>
      <c r="S138" s="49" t="str">
        <f t="shared" si="31"/>
        <v>DENTRO DO PRAZO</v>
      </c>
      <c r="T138" s="49" t="str">
        <f>IF(S138="",M138,S138)</f>
        <v>DENTRO DO PRAZO</v>
      </c>
      <c r="U138" s="50"/>
    </row>
    <row r="139" spans="1:21" s="1" customFormat="1" ht="38.25" customHeight="1">
      <c r="A139" s="22" t="s">
        <v>152</v>
      </c>
      <c r="B139" s="31" t="s">
        <v>893</v>
      </c>
      <c r="C139" s="32" t="s">
        <v>600</v>
      </c>
      <c r="D139" s="156" t="s">
        <v>416</v>
      </c>
      <c r="E139" s="31" t="s">
        <v>364</v>
      </c>
      <c r="F139" s="31" t="s">
        <v>364</v>
      </c>
      <c r="G139" s="11" t="s">
        <v>1</v>
      </c>
      <c r="H139" s="56" t="s">
        <v>158</v>
      </c>
      <c r="I139" s="77">
        <v>43325</v>
      </c>
      <c r="J139" s="77">
        <f t="shared" si="27"/>
        <v>43964</v>
      </c>
      <c r="K139" s="77">
        <f ca="1" t="shared" si="28"/>
        <v>43545</v>
      </c>
      <c r="L139" s="78" t="str">
        <f t="shared" si="29"/>
        <v>DENTRO DO PRAZO</v>
      </c>
      <c r="M139" s="79">
        <f t="shared" si="30"/>
      </c>
      <c r="N139" s="86">
        <v>44056</v>
      </c>
      <c r="O139" s="77">
        <f ca="1" t="shared" si="32"/>
        <v>43545</v>
      </c>
      <c r="P139" s="48" t="str">
        <f t="shared" si="33"/>
        <v>DENTRO DO PRAZO</v>
      </c>
      <c r="Q139" s="116" t="s">
        <v>362</v>
      </c>
      <c r="R139" s="117" t="s">
        <v>364</v>
      </c>
      <c r="S139" s="49" t="str">
        <f t="shared" si="31"/>
        <v>DENTRO DO PRAZO</v>
      </c>
      <c r="T139" s="49" t="s">
        <v>331</v>
      </c>
      <c r="U139" s="50"/>
    </row>
    <row r="140" spans="1:21" s="1" customFormat="1" ht="38.25" customHeight="1">
      <c r="A140" s="22" t="s">
        <v>152</v>
      </c>
      <c r="B140" s="31" t="s">
        <v>894</v>
      </c>
      <c r="C140" s="32" t="s">
        <v>601</v>
      </c>
      <c r="D140" s="156" t="s">
        <v>416</v>
      </c>
      <c r="E140" s="31" t="s">
        <v>364</v>
      </c>
      <c r="F140" s="31" t="s">
        <v>364</v>
      </c>
      <c r="G140" s="11" t="s">
        <v>1</v>
      </c>
      <c r="H140" s="56" t="s">
        <v>159</v>
      </c>
      <c r="I140" s="77">
        <v>43248</v>
      </c>
      <c r="J140" s="77">
        <f t="shared" si="27"/>
        <v>43889</v>
      </c>
      <c r="K140" s="77">
        <f ca="1" t="shared" si="28"/>
        <v>43545</v>
      </c>
      <c r="L140" s="78" t="str">
        <f t="shared" si="29"/>
        <v>DENTRO DO PRAZO</v>
      </c>
      <c r="M140" s="79">
        <f t="shared" si="30"/>
      </c>
      <c r="N140" s="86">
        <v>43979</v>
      </c>
      <c r="O140" s="77">
        <f ca="1" t="shared" si="32"/>
        <v>43545</v>
      </c>
      <c r="P140" s="48" t="str">
        <f t="shared" si="33"/>
        <v>DENTRO DO PRAZO</v>
      </c>
      <c r="Q140" s="116" t="s">
        <v>362</v>
      </c>
      <c r="R140" s="117" t="s">
        <v>364</v>
      </c>
      <c r="S140" s="49" t="str">
        <f t="shared" si="31"/>
        <v>DENTRO DO PRAZO</v>
      </c>
      <c r="T140" s="49" t="str">
        <f>IF(S140="",M140,S140)</f>
        <v>DENTRO DO PRAZO</v>
      </c>
      <c r="U140" s="50"/>
    </row>
    <row r="141" spans="1:21" s="1" customFormat="1" ht="38.25" customHeight="1">
      <c r="A141" s="22" t="s">
        <v>152</v>
      </c>
      <c r="B141" s="31" t="s">
        <v>895</v>
      </c>
      <c r="C141" s="32" t="s">
        <v>602</v>
      </c>
      <c r="D141" s="156" t="s">
        <v>416</v>
      </c>
      <c r="E141" s="31" t="s">
        <v>364</v>
      </c>
      <c r="F141" s="31" t="s">
        <v>364</v>
      </c>
      <c r="G141" s="11" t="s">
        <v>1</v>
      </c>
      <c r="H141" s="56" t="s">
        <v>160</v>
      </c>
      <c r="I141" s="77">
        <v>43255</v>
      </c>
      <c r="J141" s="77">
        <f t="shared" si="27"/>
        <v>43894</v>
      </c>
      <c r="K141" s="77">
        <f ca="1" t="shared" si="28"/>
        <v>43545</v>
      </c>
      <c r="L141" s="78" t="str">
        <f t="shared" si="29"/>
        <v>DENTRO DO PRAZO</v>
      </c>
      <c r="M141" s="79">
        <f t="shared" si="30"/>
      </c>
      <c r="N141" s="86">
        <v>43986</v>
      </c>
      <c r="O141" s="77">
        <f ca="1" t="shared" si="32"/>
        <v>43545</v>
      </c>
      <c r="P141" s="48" t="str">
        <f t="shared" si="33"/>
        <v>DENTRO DO PRAZO</v>
      </c>
      <c r="Q141" s="116" t="s">
        <v>362</v>
      </c>
      <c r="R141" s="117" t="s">
        <v>364</v>
      </c>
      <c r="S141" s="49" t="str">
        <f t="shared" si="31"/>
        <v>DENTRO DO PRAZO</v>
      </c>
      <c r="T141" s="49" t="s">
        <v>331</v>
      </c>
      <c r="U141" s="50"/>
    </row>
    <row r="142" spans="1:21" s="1" customFormat="1" ht="38.25" customHeight="1">
      <c r="A142" s="22" t="s">
        <v>152</v>
      </c>
      <c r="B142" s="31" t="s">
        <v>896</v>
      </c>
      <c r="C142" s="32" t="s">
        <v>603</v>
      </c>
      <c r="D142" s="156" t="s">
        <v>416</v>
      </c>
      <c r="E142" s="31" t="s">
        <v>364</v>
      </c>
      <c r="F142" s="31" t="s">
        <v>364</v>
      </c>
      <c r="G142" s="11" t="s">
        <v>1</v>
      </c>
      <c r="H142" s="56" t="s">
        <v>165</v>
      </c>
      <c r="I142" s="77">
        <v>43256</v>
      </c>
      <c r="J142" s="77">
        <f t="shared" si="27"/>
        <v>43895</v>
      </c>
      <c r="K142" s="77">
        <f ca="1" t="shared" si="28"/>
        <v>43545</v>
      </c>
      <c r="L142" s="78" t="str">
        <f t="shared" si="29"/>
        <v>DENTRO DO PRAZO</v>
      </c>
      <c r="M142" s="79">
        <f t="shared" si="30"/>
      </c>
      <c r="N142" s="86">
        <v>43987</v>
      </c>
      <c r="O142" s="77">
        <f ca="1" t="shared" si="32"/>
        <v>43545</v>
      </c>
      <c r="P142" s="48" t="str">
        <f t="shared" si="33"/>
        <v>DENTRO DO PRAZO</v>
      </c>
      <c r="Q142" s="116" t="s">
        <v>362</v>
      </c>
      <c r="R142" s="117" t="s">
        <v>364</v>
      </c>
      <c r="S142" s="49" t="str">
        <f t="shared" si="31"/>
        <v>DENTRO DO PRAZO</v>
      </c>
      <c r="T142" s="49" t="s">
        <v>331</v>
      </c>
      <c r="U142" s="50"/>
    </row>
    <row r="143" spans="1:21" s="1" customFormat="1" ht="38.25" customHeight="1">
      <c r="A143" s="22" t="s">
        <v>152</v>
      </c>
      <c r="B143" s="31" t="s">
        <v>897</v>
      </c>
      <c r="C143" s="32" t="s">
        <v>604</v>
      </c>
      <c r="D143" s="156" t="s">
        <v>416</v>
      </c>
      <c r="E143" s="31" t="s">
        <v>364</v>
      </c>
      <c r="F143" s="31" t="s">
        <v>364</v>
      </c>
      <c r="G143" s="11" t="s">
        <v>1</v>
      </c>
      <c r="H143" s="56" t="s">
        <v>166</v>
      </c>
      <c r="I143" s="77">
        <v>43260</v>
      </c>
      <c r="J143" s="77">
        <f t="shared" si="27"/>
        <v>43899</v>
      </c>
      <c r="K143" s="77">
        <f ca="1" t="shared" si="28"/>
        <v>43545</v>
      </c>
      <c r="L143" s="78" t="str">
        <f t="shared" si="29"/>
        <v>DENTRO DO PRAZO</v>
      </c>
      <c r="M143" s="79">
        <f t="shared" si="30"/>
      </c>
      <c r="N143" s="86">
        <v>43991</v>
      </c>
      <c r="O143" s="77">
        <f ca="1" t="shared" si="32"/>
        <v>43545</v>
      </c>
      <c r="P143" s="48" t="str">
        <f t="shared" si="33"/>
        <v>DENTRO DO PRAZO</v>
      </c>
      <c r="Q143" s="116" t="s">
        <v>362</v>
      </c>
      <c r="R143" s="117" t="s">
        <v>364</v>
      </c>
      <c r="S143" s="49" t="str">
        <f t="shared" si="31"/>
        <v>DENTRO DO PRAZO</v>
      </c>
      <c r="T143" s="49" t="s">
        <v>331</v>
      </c>
      <c r="U143" s="50"/>
    </row>
    <row r="144" spans="1:21" s="1" customFormat="1" ht="38.25" customHeight="1">
      <c r="A144" s="22" t="s">
        <v>152</v>
      </c>
      <c r="B144" s="31" t="s">
        <v>898</v>
      </c>
      <c r="C144" s="32" t="s">
        <v>605</v>
      </c>
      <c r="D144" s="156" t="s">
        <v>416</v>
      </c>
      <c r="E144" s="31" t="s">
        <v>364</v>
      </c>
      <c r="F144" s="31" t="s">
        <v>364</v>
      </c>
      <c r="G144" s="11" t="s">
        <v>1</v>
      </c>
      <c r="H144" s="56" t="s">
        <v>167</v>
      </c>
      <c r="I144" s="77">
        <v>43256</v>
      </c>
      <c r="J144" s="77">
        <f t="shared" si="27"/>
        <v>43895</v>
      </c>
      <c r="K144" s="77">
        <f ca="1" t="shared" si="28"/>
        <v>43545</v>
      </c>
      <c r="L144" s="78" t="str">
        <f t="shared" si="29"/>
        <v>DENTRO DO PRAZO</v>
      </c>
      <c r="M144" s="79">
        <f t="shared" si="30"/>
      </c>
      <c r="N144" s="86">
        <v>43987</v>
      </c>
      <c r="O144" s="77">
        <f ca="1" t="shared" si="32"/>
        <v>43545</v>
      </c>
      <c r="P144" s="48" t="str">
        <f t="shared" si="33"/>
        <v>DENTRO DO PRAZO</v>
      </c>
      <c r="Q144" s="116" t="s">
        <v>362</v>
      </c>
      <c r="R144" s="117" t="s">
        <v>364</v>
      </c>
      <c r="S144" s="49" t="str">
        <f t="shared" si="31"/>
        <v>DENTRO DO PRAZO</v>
      </c>
      <c r="T144" s="49" t="s">
        <v>331</v>
      </c>
      <c r="U144" s="50"/>
    </row>
    <row r="145" spans="1:21" s="1" customFormat="1" ht="38.25" customHeight="1">
      <c r="A145" s="22" t="s">
        <v>152</v>
      </c>
      <c r="B145" s="31" t="s">
        <v>899</v>
      </c>
      <c r="C145" s="32" t="s">
        <v>606</v>
      </c>
      <c r="D145" s="156" t="s">
        <v>416</v>
      </c>
      <c r="E145" s="31" t="s">
        <v>364</v>
      </c>
      <c r="F145" s="31" t="s">
        <v>364</v>
      </c>
      <c r="G145" s="11" t="s">
        <v>1</v>
      </c>
      <c r="H145" s="56" t="s">
        <v>168</v>
      </c>
      <c r="I145" s="77">
        <v>43256</v>
      </c>
      <c r="J145" s="77">
        <f t="shared" si="27"/>
        <v>43895</v>
      </c>
      <c r="K145" s="77">
        <f ca="1" t="shared" si="28"/>
        <v>43545</v>
      </c>
      <c r="L145" s="78" t="str">
        <f t="shared" si="29"/>
        <v>DENTRO DO PRAZO</v>
      </c>
      <c r="M145" s="79">
        <f t="shared" si="30"/>
      </c>
      <c r="N145" s="86">
        <v>43987</v>
      </c>
      <c r="O145" s="77">
        <f ca="1" t="shared" si="32"/>
        <v>43545</v>
      </c>
      <c r="P145" s="48" t="str">
        <f t="shared" si="33"/>
        <v>DENTRO DO PRAZO</v>
      </c>
      <c r="Q145" s="116" t="s">
        <v>362</v>
      </c>
      <c r="R145" s="117" t="s">
        <v>364</v>
      </c>
      <c r="S145" s="49" t="str">
        <f t="shared" si="31"/>
        <v>DENTRO DO PRAZO</v>
      </c>
      <c r="T145" s="49" t="s">
        <v>331</v>
      </c>
      <c r="U145" s="50"/>
    </row>
    <row r="146" spans="1:21" s="1" customFormat="1" ht="38.25" customHeight="1">
      <c r="A146" s="22" t="s">
        <v>152</v>
      </c>
      <c r="B146" s="31" t="s">
        <v>607</v>
      </c>
      <c r="C146" s="32" t="s">
        <v>608</v>
      </c>
      <c r="D146" s="156" t="s">
        <v>423</v>
      </c>
      <c r="E146" s="31" t="s">
        <v>609</v>
      </c>
      <c r="F146" s="31" t="s">
        <v>610</v>
      </c>
      <c r="G146" s="11" t="s">
        <v>1</v>
      </c>
      <c r="H146" s="54" t="s">
        <v>169</v>
      </c>
      <c r="I146" s="77">
        <v>42563</v>
      </c>
      <c r="J146" s="77">
        <f t="shared" si="27"/>
        <v>43202</v>
      </c>
      <c r="K146" s="77">
        <f ca="1" t="shared" si="28"/>
        <v>43545</v>
      </c>
      <c r="L146" s="78" t="str">
        <f t="shared" si="29"/>
        <v>VENCIDO</v>
      </c>
      <c r="M146" s="79">
        <f t="shared" si="30"/>
      </c>
      <c r="N146" s="86">
        <v>43293</v>
      </c>
      <c r="O146" s="77">
        <f ca="1" t="shared" si="32"/>
        <v>43545</v>
      </c>
      <c r="P146" s="48" t="str">
        <f t="shared" si="33"/>
        <v>VENCIDO</v>
      </c>
      <c r="Q146" s="116" t="s">
        <v>362</v>
      </c>
      <c r="R146" s="117" t="s">
        <v>364</v>
      </c>
      <c r="S146" s="49" t="str">
        <f t="shared" si="31"/>
        <v>VENCIDO</v>
      </c>
      <c r="T146" s="49" t="s">
        <v>331</v>
      </c>
      <c r="U146" s="50"/>
    </row>
    <row r="147" spans="1:21" s="1" customFormat="1" ht="38.25" customHeight="1">
      <c r="A147" s="22" t="s">
        <v>152</v>
      </c>
      <c r="B147" s="31" t="s">
        <v>840</v>
      </c>
      <c r="C147" s="32" t="s">
        <v>611</v>
      </c>
      <c r="D147" s="156" t="s">
        <v>423</v>
      </c>
      <c r="E147" s="31" t="s">
        <v>609</v>
      </c>
      <c r="F147" s="31" t="s">
        <v>610</v>
      </c>
      <c r="G147" s="11" t="s">
        <v>1</v>
      </c>
      <c r="H147" s="54" t="s">
        <v>353</v>
      </c>
      <c r="I147" s="77">
        <v>42597</v>
      </c>
      <c r="J147" s="77">
        <v>42563</v>
      </c>
      <c r="K147" s="79" t="s">
        <v>348</v>
      </c>
      <c r="L147" s="78"/>
      <c r="M147" s="79"/>
      <c r="N147" s="86">
        <v>43327</v>
      </c>
      <c r="O147" s="77">
        <f ca="1" t="shared" si="32"/>
        <v>43545</v>
      </c>
      <c r="P147" s="48" t="str">
        <f t="shared" si="33"/>
        <v>VENCIDO</v>
      </c>
      <c r="Q147" s="116" t="s">
        <v>362</v>
      </c>
      <c r="R147" s="117" t="s">
        <v>364</v>
      </c>
      <c r="S147" s="49" t="s">
        <v>331</v>
      </c>
      <c r="T147" s="49" t="s">
        <v>331</v>
      </c>
      <c r="U147" s="50"/>
    </row>
    <row r="148" spans="1:21" s="1" customFormat="1" ht="38.25" customHeight="1">
      <c r="A148" s="22" t="s">
        <v>152</v>
      </c>
      <c r="B148" s="31" t="s">
        <v>612</v>
      </c>
      <c r="C148" s="32" t="s">
        <v>613</v>
      </c>
      <c r="D148" s="156" t="s">
        <v>416</v>
      </c>
      <c r="E148" s="31" t="s">
        <v>364</v>
      </c>
      <c r="F148" s="31" t="s">
        <v>364</v>
      </c>
      <c r="G148" s="11" t="s">
        <v>1</v>
      </c>
      <c r="H148" s="56" t="s">
        <v>170</v>
      </c>
      <c r="I148" s="77">
        <v>43264</v>
      </c>
      <c r="J148" s="77">
        <f aca="true" t="shared" si="34" ref="J148:J179">DATE(YEAR(N148),MONTH(N148)-3,DAY(N148))</f>
        <v>43903</v>
      </c>
      <c r="K148" s="77">
        <f aca="true" ca="1" t="shared" si="35" ref="K148:K179">TODAY()</f>
        <v>43545</v>
      </c>
      <c r="L148" s="78" t="str">
        <f aca="true" t="shared" si="36" ref="L148:L179">IF(N148&lt;K148,"VENCIDO",IF(K148&lt;J148,"DENTRO DO PRAZO","ALERTA DE VENCIMENTO"))</f>
        <v>DENTRO DO PRAZO</v>
      </c>
      <c r="M148" s="79">
        <f aca="true" t="shared" si="37" ref="M148:M179">IF(G148="POLO CASA","FUNDAÇÃO CASA",IF(G148="FECHADO","FECHADO",""))</f>
      </c>
      <c r="N148" s="86">
        <v>43995</v>
      </c>
      <c r="O148" s="77">
        <f ca="1" t="shared" si="32"/>
        <v>43545</v>
      </c>
      <c r="P148" s="48" t="str">
        <f t="shared" si="33"/>
        <v>DENTRO DO PRAZO</v>
      </c>
      <c r="Q148" s="116" t="s">
        <v>362</v>
      </c>
      <c r="R148" s="117" t="s">
        <v>364</v>
      </c>
      <c r="S148" s="49" t="str">
        <f aca="true" t="shared" si="38" ref="S148:S179">IF(M148="",L148,M148)</f>
        <v>DENTRO DO PRAZO</v>
      </c>
      <c r="T148" s="49" t="str">
        <f>IF(S148="",M148,S148)</f>
        <v>DENTRO DO PRAZO</v>
      </c>
      <c r="U148" s="50"/>
    </row>
    <row r="149" spans="1:21" s="1" customFormat="1" ht="38.25" customHeight="1">
      <c r="A149" s="22" t="s">
        <v>152</v>
      </c>
      <c r="B149" s="31" t="s">
        <v>614</v>
      </c>
      <c r="C149" s="32" t="s">
        <v>615</v>
      </c>
      <c r="D149" s="156" t="s">
        <v>416</v>
      </c>
      <c r="E149" s="31" t="s">
        <v>364</v>
      </c>
      <c r="F149" s="31" t="s">
        <v>364</v>
      </c>
      <c r="G149" s="11" t="s">
        <v>1</v>
      </c>
      <c r="H149" s="56" t="s">
        <v>171</v>
      </c>
      <c r="I149" s="77">
        <v>43256</v>
      </c>
      <c r="J149" s="77">
        <f t="shared" si="34"/>
        <v>43895</v>
      </c>
      <c r="K149" s="77">
        <f ca="1" t="shared" si="35"/>
        <v>43545</v>
      </c>
      <c r="L149" s="78" t="str">
        <f t="shared" si="36"/>
        <v>DENTRO DO PRAZO</v>
      </c>
      <c r="M149" s="79">
        <f t="shared" si="37"/>
      </c>
      <c r="N149" s="86">
        <v>43987</v>
      </c>
      <c r="O149" s="77">
        <f ca="1" t="shared" si="32"/>
        <v>43545</v>
      </c>
      <c r="P149" s="48" t="str">
        <f t="shared" si="33"/>
        <v>DENTRO DO PRAZO</v>
      </c>
      <c r="Q149" s="116" t="s">
        <v>362</v>
      </c>
      <c r="R149" s="117" t="s">
        <v>364</v>
      </c>
      <c r="S149" s="49" t="str">
        <f t="shared" si="38"/>
        <v>DENTRO DO PRAZO</v>
      </c>
      <c r="T149" s="49" t="str">
        <f>IF(S149="",M149,S149)</f>
        <v>DENTRO DO PRAZO</v>
      </c>
      <c r="U149" s="50"/>
    </row>
    <row r="150" spans="1:21" s="1" customFormat="1" ht="38.25" customHeight="1">
      <c r="A150" s="22" t="s">
        <v>152</v>
      </c>
      <c r="B150" s="31" t="s">
        <v>616</v>
      </c>
      <c r="C150" s="32" t="s">
        <v>617</v>
      </c>
      <c r="D150" s="156" t="s">
        <v>416</v>
      </c>
      <c r="E150" s="31" t="s">
        <v>364</v>
      </c>
      <c r="F150" s="31" t="s">
        <v>364</v>
      </c>
      <c r="G150" s="11" t="s">
        <v>1</v>
      </c>
      <c r="H150" s="54" t="s">
        <v>172</v>
      </c>
      <c r="I150" s="77">
        <v>43264</v>
      </c>
      <c r="J150" s="77">
        <f t="shared" si="34"/>
        <v>43903</v>
      </c>
      <c r="K150" s="77">
        <f ca="1" t="shared" si="35"/>
        <v>43545</v>
      </c>
      <c r="L150" s="78" t="str">
        <f t="shared" si="36"/>
        <v>DENTRO DO PRAZO</v>
      </c>
      <c r="M150" s="79">
        <f t="shared" si="37"/>
      </c>
      <c r="N150" s="86">
        <v>43995</v>
      </c>
      <c r="O150" s="77">
        <f ca="1" t="shared" si="32"/>
        <v>43545</v>
      </c>
      <c r="P150" s="48" t="str">
        <f t="shared" si="33"/>
        <v>DENTRO DO PRAZO</v>
      </c>
      <c r="Q150" s="116" t="s">
        <v>362</v>
      </c>
      <c r="R150" s="117" t="s">
        <v>364</v>
      </c>
      <c r="S150" s="49" t="str">
        <f t="shared" si="38"/>
        <v>DENTRO DO PRAZO</v>
      </c>
      <c r="T150" s="49" t="str">
        <f>IF(S150="",M150,S150)</f>
        <v>DENTRO DO PRAZO</v>
      </c>
      <c r="U150" s="50"/>
    </row>
    <row r="151" spans="1:21" s="1" customFormat="1" ht="38.25" customHeight="1">
      <c r="A151" s="22" t="s">
        <v>152</v>
      </c>
      <c r="B151" s="31" t="s">
        <v>618</v>
      </c>
      <c r="C151" s="32" t="s">
        <v>619</v>
      </c>
      <c r="D151" s="156" t="s">
        <v>416</v>
      </c>
      <c r="E151" s="31" t="s">
        <v>364</v>
      </c>
      <c r="F151" s="31" t="s">
        <v>364</v>
      </c>
      <c r="G151" s="11" t="s">
        <v>1</v>
      </c>
      <c r="H151" s="56" t="s">
        <v>173</v>
      </c>
      <c r="I151" s="77">
        <v>43256</v>
      </c>
      <c r="J151" s="77">
        <f t="shared" si="34"/>
        <v>43895</v>
      </c>
      <c r="K151" s="77">
        <f ca="1" t="shared" si="35"/>
        <v>43545</v>
      </c>
      <c r="L151" s="78" t="str">
        <f t="shared" si="36"/>
        <v>DENTRO DO PRAZO</v>
      </c>
      <c r="M151" s="79">
        <f t="shared" si="37"/>
      </c>
      <c r="N151" s="86">
        <v>43987</v>
      </c>
      <c r="O151" s="77">
        <f ca="1" t="shared" si="32"/>
        <v>43545</v>
      </c>
      <c r="P151" s="48" t="str">
        <f t="shared" si="33"/>
        <v>DENTRO DO PRAZO</v>
      </c>
      <c r="Q151" s="116" t="s">
        <v>362</v>
      </c>
      <c r="R151" s="117" t="s">
        <v>364</v>
      </c>
      <c r="S151" s="49" t="str">
        <f t="shared" si="38"/>
        <v>DENTRO DO PRAZO</v>
      </c>
      <c r="T151" s="49" t="str">
        <f>IF(S151="",M151,S151)</f>
        <v>DENTRO DO PRAZO</v>
      </c>
      <c r="U151" s="50"/>
    </row>
    <row r="152" spans="1:21" s="1" customFormat="1" ht="38.25" customHeight="1">
      <c r="A152" s="22" t="s">
        <v>152</v>
      </c>
      <c r="B152" s="31"/>
      <c r="C152" s="32"/>
      <c r="D152" s="157" t="s">
        <v>416</v>
      </c>
      <c r="E152" s="118" t="s">
        <v>620</v>
      </c>
      <c r="F152" s="31" t="s">
        <v>621</v>
      </c>
      <c r="G152" s="11" t="s">
        <v>1</v>
      </c>
      <c r="H152" s="56" t="s">
        <v>843</v>
      </c>
      <c r="I152" s="120">
        <v>43174</v>
      </c>
      <c r="J152" s="121">
        <v>43905</v>
      </c>
      <c r="K152" s="48" t="s">
        <v>331</v>
      </c>
      <c r="L152" s="78"/>
      <c r="M152" s="79"/>
      <c r="N152" s="86">
        <v>43905</v>
      </c>
      <c r="O152" s="77"/>
      <c r="P152" s="48" t="str">
        <f t="shared" si="33"/>
        <v>DENTRO DO PRAZO</v>
      </c>
      <c r="Q152" s="116" t="s">
        <v>362</v>
      </c>
      <c r="R152" s="117"/>
      <c r="S152" s="49"/>
      <c r="T152" s="49"/>
      <c r="U152" s="50"/>
    </row>
    <row r="153" spans="1:21" s="1" customFormat="1" ht="38.25" customHeight="1">
      <c r="A153" s="22" t="s">
        <v>152</v>
      </c>
      <c r="B153" s="118" t="s">
        <v>364</v>
      </c>
      <c r="C153" s="119" t="s">
        <v>364</v>
      </c>
      <c r="D153" s="156" t="s">
        <v>423</v>
      </c>
      <c r="E153" s="31" t="s">
        <v>609</v>
      </c>
      <c r="F153" s="118" t="s">
        <v>621</v>
      </c>
      <c r="G153" s="11" t="s">
        <v>1</v>
      </c>
      <c r="H153" s="56" t="s">
        <v>174</v>
      </c>
      <c r="I153" s="151">
        <v>42705</v>
      </c>
      <c r="J153" s="77">
        <f t="shared" si="34"/>
        <v>43344</v>
      </c>
      <c r="K153" s="77">
        <f ca="1" t="shared" si="35"/>
        <v>43545</v>
      </c>
      <c r="L153" s="78" t="str">
        <f t="shared" si="36"/>
        <v>VENCIDO</v>
      </c>
      <c r="M153" s="79">
        <f t="shared" si="37"/>
      </c>
      <c r="N153" s="151">
        <v>43435</v>
      </c>
      <c r="O153" s="77">
        <f ca="1" t="shared" si="32"/>
        <v>43545</v>
      </c>
      <c r="P153" s="48" t="str">
        <f t="shared" si="33"/>
        <v>VENCIDO</v>
      </c>
      <c r="Q153" s="116" t="s">
        <v>362</v>
      </c>
      <c r="R153" s="117" t="s">
        <v>364</v>
      </c>
      <c r="S153" s="49" t="str">
        <f t="shared" si="38"/>
        <v>VENCIDO</v>
      </c>
      <c r="T153" s="49" t="s">
        <v>331</v>
      </c>
      <c r="U153" s="57"/>
    </row>
    <row r="154" spans="1:21" s="1" customFormat="1" ht="38.25" customHeight="1">
      <c r="A154" s="22" t="s">
        <v>152</v>
      </c>
      <c r="B154" s="31" t="s">
        <v>623</v>
      </c>
      <c r="C154" s="32" t="s">
        <v>622</v>
      </c>
      <c r="D154" s="156" t="s">
        <v>416</v>
      </c>
      <c r="E154" s="31"/>
      <c r="F154" s="31"/>
      <c r="G154" s="11" t="s">
        <v>1</v>
      </c>
      <c r="H154" s="56" t="s">
        <v>175</v>
      </c>
      <c r="I154" s="151">
        <v>43264</v>
      </c>
      <c r="J154" s="77">
        <f t="shared" si="34"/>
        <v>43903</v>
      </c>
      <c r="K154" s="77">
        <f ca="1" t="shared" si="35"/>
        <v>43545</v>
      </c>
      <c r="L154" s="78" t="str">
        <f t="shared" si="36"/>
        <v>DENTRO DO PRAZO</v>
      </c>
      <c r="M154" s="79">
        <f t="shared" si="37"/>
      </c>
      <c r="N154" s="151">
        <v>43995</v>
      </c>
      <c r="O154" s="77">
        <f ca="1" t="shared" si="32"/>
        <v>43545</v>
      </c>
      <c r="P154" s="48" t="str">
        <f t="shared" si="33"/>
        <v>DENTRO DO PRAZO</v>
      </c>
      <c r="Q154" s="116" t="s">
        <v>362</v>
      </c>
      <c r="R154" s="117" t="s">
        <v>364</v>
      </c>
      <c r="S154" s="49" t="str">
        <f t="shared" si="38"/>
        <v>DENTRO DO PRAZO</v>
      </c>
      <c r="T154" s="49" t="s">
        <v>331</v>
      </c>
      <c r="U154" s="50"/>
    </row>
    <row r="155" spans="1:21" s="1" customFormat="1" ht="38.25" customHeight="1">
      <c r="A155" s="22" t="s">
        <v>152</v>
      </c>
      <c r="B155" s="31" t="s">
        <v>841</v>
      </c>
      <c r="C155" s="32" t="s">
        <v>624</v>
      </c>
      <c r="D155" s="156" t="s">
        <v>416</v>
      </c>
      <c r="E155" s="31" t="s">
        <v>364</v>
      </c>
      <c r="F155" s="31" t="s">
        <v>364</v>
      </c>
      <c r="G155" s="11" t="s">
        <v>1</v>
      </c>
      <c r="H155" s="56" t="s">
        <v>176</v>
      </c>
      <c r="I155" s="151">
        <v>43264</v>
      </c>
      <c r="J155" s="77">
        <f t="shared" si="34"/>
        <v>43903</v>
      </c>
      <c r="K155" s="77">
        <f ca="1" t="shared" si="35"/>
        <v>43545</v>
      </c>
      <c r="L155" s="78" t="str">
        <f t="shared" si="36"/>
        <v>DENTRO DO PRAZO</v>
      </c>
      <c r="M155" s="79">
        <f t="shared" si="37"/>
      </c>
      <c r="N155" s="151">
        <v>43995</v>
      </c>
      <c r="O155" s="77">
        <f ca="1" t="shared" si="32"/>
        <v>43545</v>
      </c>
      <c r="P155" s="48" t="str">
        <f t="shared" si="33"/>
        <v>DENTRO DO PRAZO</v>
      </c>
      <c r="Q155" s="116" t="s">
        <v>362</v>
      </c>
      <c r="R155" s="117" t="s">
        <v>364</v>
      </c>
      <c r="S155" s="49" t="str">
        <f t="shared" si="38"/>
        <v>DENTRO DO PRAZO</v>
      </c>
      <c r="T155" s="49" t="s">
        <v>331</v>
      </c>
      <c r="U155" s="50"/>
    </row>
    <row r="156" spans="1:21" s="1" customFormat="1" ht="38.25" customHeight="1">
      <c r="A156" s="22" t="s">
        <v>152</v>
      </c>
      <c r="B156" s="31" t="s">
        <v>842</v>
      </c>
      <c r="C156" s="32" t="s">
        <v>625</v>
      </c>
      <c r="D156" s="156" t="s">
        <v>416</v>
      </c>
      <c r="E156" s="31" t="s">
        <v>609</v>
      </c>
      <c r="F156" s="31" t="s">
        <v>610</v>
      </c>
      <c r="G156" s="11" t="s">
        <v>1</v>
      </c>
      <c r="H156" s="56" t="s">
        <v>844</v>
      </c>
      <c r="I156" s="151">
        <v>43215</v>
      </c>
      <c r="J156" s="77">
        <f t="shared" si="34"/>
        <v>43855</v>
      </c>
      <c r="K156" s="77">
        <f ca="1" t="shared" si="35"/>
        <v>43545</v>
      </c>
      <c r="L156" s="78" t="str">
        <f t="shared" si="36"/>
        <v>DENTRO DO PRAZO</v>
      </c>
      <c r="M156" s="79">
        <f t="shared" si="37"/>
      </c>
      <c r="N156" s="151">
        <v>43946</v>
      </c>
      <c r="O156" s="77">
        <f ca="1" t="shared" si="32"/>
        <v>43545</v>
      </c>
      <c r="P156" s="48" t="str">
        <f t="shared" si="33"/>
        <v>DENTRO DO PRAZO</v>
      </c>
      <c r="Q156" s="116" t="s">
        <v>362</v>
      </c>
      <c r="R156" s="117" t="s">
        <v>364</v>
      </c>
      <c r="S156" s="49" t="str">
        <f t="shared" si="38"/>
        <v>DENTRO DO PRAZO</v>
      </c>
      <c r="T156" s="49" t="str">
        <f>IF(S156="",M156,S156)</f>
        <v>DENTRO DO PRAZO</v>
      </c>
      <c r="U156" s="50"/>
    </row>
    <row r="157" spans="1:21" s="1" customFormat="1" ht="38.25" customHeight="1">
      <c r="A157" s="22" t="s">
        <v>152</v>
      </c>
      <c r="B157" s="31" t="s">
        <v>626</v>
      </c>
      <c r="C157" s="32" t="s">
        <v>627</v>
      </c>
      <c r="D157" s="156" t="s">
        <v>416</v>
      </c>
      <c r="E157" s="31" t="s">
        <v>364</v>
      </c>
      <c r="F157" s="31" t="s">
        <v>364</v>
      </c>
      <c r="G157" s="11" t="s">
        <v>1</v>
      </c>
      <c r="H157" s="56" t="s">
        <v>177</v>
      </c>
      <c r="I157" s="151">
        <v>43132</v>
      </c>
      <c r="J157" s="77">
        <f t="shared" si="34"/>
        <v>43770</v>
      </c>
      <c r="K157" s="77">
        <f ca="1" t="shared" si="35"/>
        <v>43545</v>
      </c>
      <c r="L157" s="78" t="str">
        <f t="shared" si="36"/>
        <v>DENTRO DO PRAZO</v>
      </c>
      <c r="M157" s="79">
        <f t="shared" si="37"/>
      </c>
      <c r="N157" s="151">
        <v>43862</v>
      </c>
      <c r="O157" s="77">
        <f ca="1" t="shared" si="32"/>
        <v>43545</v>
      </c>
      <c r="P157" s="48" t="str">
        <f t="shared" si="33"/>
        <v>DENTRO DO PRAZO</v>
      </c>
      <c r="Q157" s="116" t="s">
        <v>362</v>
      </c>
      <c r="R157" s="117" t="s">
        <v>364</v>
      </c>
      <c r="S157" s="49" t="str">
        <f t="shared" si="38"/>
        <v>DENTRO DO PRAZO</v>
      </c>
      <c r="T157" s="49" t="str">
        <f>IF(S157="",M157,S157)</f>
        <v>DENTRO DO PRAZO</v>
      </c>
      <c r="U157" s="55" t="s">
        <v>645</v>
      </c>
    </row>
    <row r="158" spans="1:21" s="1" customFormat="1" ht="38.25" customHeight="1">
      <c r="A158" s="22" t="s">
        <v>152</v>
      </c>
      <c r="B158" s="31" t="s">
        <v>628</v>
      </c>
      <c r="C158" s="32" t="s">
        <v>629</v>
      </c>
      <c r="D158" s="156" t="s">
        <v>416</v>
      </c>
      <c r="E158" s="31" t="s">
        <v>364</v>
      </c>
      <c r="F158" s="31" t="s">
        <v>364</v>
      </c>
      <c r="G158" s="11" t="s">
        <v>1</v>
      </c>
      <c r="H158" s="56" t="s">
        <v>178</v>
      </c>
      <c r="I158" s="151">
        <v>43264</v>
      </c>
      <c r="J158" s="77">
        <f t="shared" si="34"/>
        <v>43903</v>
      </c>
      <c r="K158" s="77">
        <f ca="1" t="shared" si="35"/>
        <v>43545</v>
      </c>
      <c r="L158" s="78" t="str">
        <f t="shared" si="36"/>
        <v>DENTRO DO PRAZO</v>
      </c>
      <c r="M158" s="79">
        <f t="shared" si="37"/>
      </c>
      <c r="N158" s="151">
        <v>43995</v>
      </c>
      <c r="O158" s="77">
        <f ca="1" t="shared" si="32"/>
        <v>43545</v>
      </c>
      <c r="P158" s="48" t="str">
        <f t="shared" si="33"/>
        <v>DENTRO DO PRAZO</v>
      </c>
      <c r="Q158" s="116" t="s">
        <v>362</v>
      </c>
      <c r="R158" s="117" t="s">
        <v>364</v>
      </c>
      <c r="S158" s="49" t="str">
        <f t="shared" si="38"/>
        <v>DENTRO DO PRAZO</v>
      </c>
      <c r="T158" s="49" t="s">
        <v>331</v>
      </c>
      <c r="U158" s="50"/>
    </row>
    <row r="159" spans="1:21" s="1" customFormat="1" ht="38.25" customHeight="1">
      <c r="A159" s="22" t="s">
        <v>152</v>
      </c>
      <c r="B159" s="31" t="s">
        <v>630</v>
      </c>
      <c r="C159" s="32" t="s">
        <v>631</v>
      </c>
      <c r="D159" s="156" t="s">
        <v>416</v>
      </c>
      <c r="E159" s="31" t="s">
        <v>364</v>
      </c>
      <c r="F159" s="31" t="s">
        <v>364</v>
      </c>
      <c r="G159" s="11" t="s">
        <v>1</v>
      </c>
      <c r="H159" s="56" t="s">
        <v>179</v>
      </c>
      <c r="I159" s="151">
        <v>43256</v>
      </c>
      <c r="J159" s="77">
        <f t="shared" si="34"/>
        <v>43895</v>
      </c>
      <c r="K159" s="77">
        <f ca="1" t="shared" si="35"/>
        <v>43545</v>
      </c>
      <c r="L159" s="78" t="str">
        <f t="shared" si="36"/>
        <v>DENTRO DO PRAZO</v>
      </c>
      <c r="M159" s="79">
        <f t="shared" si="37"/>
      </c>
      <c r="N159" s="151">
        <v>43987</v>
      </c>
      <c r="O159" s="77">
        <f ca="1" t="shared" si="32"/>
        <v>43545</v>
      </c>
      <c r="P159" s="48" t="str">
        <f t="shared" si="33"/>
        <v>DENTRO DO PRAZO</v>
      </c>
      <c r="Q159" s="116" t="s">
        <v>362</v>
      </c>
      <c r="R159" s="117" t="s">
        <v>364</v>
      </c>
      <c r="S159" s="49" t="str">
        <f t="shared" si="38"/>
        <v>DENTRO DO PRAZO</v>
      </c>
      <c r="T159" s="49" t="str">
        <f>IF(S159="",M159,S159)</f>
        <v>DENTRO DO PRAZO</v>
      </c>
      <c r="U159" s="50"/>
    </row>
    <row r="160" spans="1:21" s="1" customFormat="1" ht="38.25" customHeight="1">
      <c r="A160" s="22" t="s">
        <v>152</v>
      </c>
      <c r="B160" s="31" t="s">
        <v>632</v>
      </c>
      <c r="C160" s="32" t="s">
        <v>633</v>
      </c>
      <c r="D160" s="156" t="s">
        <v>416</v>
      </c>
      <c r="E160" s="31" t="s">
        <v>364</v>
      </c>
      <c r="F160" s="31" t="s">
        <v>364</v>
      </c>
      <c r="G160" s="11" t="s">
        <v>1</v>
      </c>
      <c r="H160" s="56" t="s">
        <v>180</v>
      </c>
      <c r="I160" s="151">
        <v>43256</v>
      </c>
      <c r="J160" s="77">
        <f t="shared" si="34"/>
        <v>43895</v>
      </c>
      <c r="K160" s="77">
        <f ca="1" t="shared" si="35"/>
        <v>43545</v>
      </c>
      <c r="L160" s="78" t="str">
        <f t="shared" si="36"/>
        <v>DENTRO DO PRAZO</v>
      </c>
      <c r="M160" s="79">
        <f t="shared" si="37"/>
      </c>
      <c r="N160" s="151">
        <v>43987</v>
      </c>
      <c r="O160" s="77">
        <f ca="1" t="shared" si="32"/>
        <v>43545</v>
      </c>
      <c r="P160" s="48" t="str">
        <f t="shared" si="33"/>
        <v>DENTRO DO PRAZO</v>
      </c>
      <c r="Q160" s="116" t="s">
        <v>362</v>
      </c>
      <c r="R160" s="117" t="s">
        <v>364</v>
      </c>
      <c r="S160" s="49" t="str">
        <f t="shared" si="38"/>
        <v>DENTRO DO PRAZO</v>
      </c>
      <c r="T160" s="49" t="str">
        <f>IF(S160="",M160,S160)</f>
        <v>DENTRO DO PRAZO</v>
      </c>
      <c r="U160" s="50"/>
    </row>
    <row r="161" spans="1:21" s="1" customFormat="1" ht="38.25" customHeight="1">
      <c r="A161" s="22" t="s">
        <v>152</v>
      </c>
      <c r="B161" s="31" t="s">
        <v>634</v>
      </c>
      <c r="C161" s="32" t="s">
        <v>635</v>
      </c>
      <c r="D161" s="156" t="s">
        <v>416</v>
      </c>
      <c r="E161" s="31" t="s">
        <v>364</v>
      </c>
      <c r="F161" s="31" t="s">
        <v>364</v>
      </c>
      <c r="G161" s="11" t="s">
        <v>1</v>
      </c>
      <c r="H161" s="56" t="s">
        <v>181</v>
      </c>
      <c r="I161" s="151">
        <v>43256</v>
      </c>
      <c r="J161" s="77">
        <f t="shared" si="34"/>
        <v>43895</v>
      </c>
      <c r="K161" s="77">
        <f ca="1" t="shared" si="35"/>
        <v>43545</v>
      </c>
      <c r="L161" s="78" t="str">
        <f t="shared" si="36"/>
        <v>DENTRO DO PRAZO</v>
      </c>
      <c r="M161" s="79">
        <f t="shared" si="37"/>
      </c>
      <c r="N161" s="151">
        <v>43987</v>
      </c>
      <c r="O161" s="77">
        <f ca="1" t="shared" si="32"/>
        <v>43545</v>
      </c>
      <c r="P161" s="48" t="str">
        <f t="shared" si="33"/>
        <v>DENTRO DO PRAZO</v>
      </c>
      <c r="Q161" s="116" t="s">
        <v>362</v>
      </c>
      <c r="R161" s="117" t="s">
        <v>364</v>
      </c>
      <c r="S161" s="49" t="str">
        <f t="shared" si="38"/>
        <v>DENTRO DO PRAZO</v>
      </c>
      <c r="T161" s="49" t="str">
        <f>IF(S161="",M161,S161)</f>
        <v>DENTRO DO PRAZO</v>
      </c>
      <c r="U161" s="50"/>
    </row>
    <row r="162" spans="1:21" s="1" customFormat="1" ht="38.25" customHeight="1">
      <c r="A162" s="22" t="s">
        <v>152</v>
      </c>
      <c r="B162" s="31" t="s">
        <v>636</v>
      </c>
      <c r="C162" s="32" t="s">
        <v>637</v>
      </c>
      <c r="D162" s="156" t="s">
        <v>416</v>
      </c>
      <c r="E162" s="31"/>
      <c r="F162" s="31"/>
      <c r="G162" s="11" t="s">
        <v>1</v>
      </c>
      <c r="H162" s="56" t="s">
        <v>182</v>
      </c>
      <c r="I162" s="151">
        <v>43256</v>
      </c>
      <c r="J162" s="77">
        <f t="shared" si="34"/>
        <v>43895</v>
      </c>
      <c r="K162" s="77">
        <f ca="1" t="shared" si="35"/>
        <v>43545</v>
      </c>
      <c r="L162" s="78" t="str">
        <f t="shared" si="36"/>
        <v>DENTRO DO PRAZO</v>
      </c>
      <c r="M162" s="79">
        <f t="shared" si="37"/>
      </c>
      <c r="N162" s="151">
        <v>43987</v>
      </c>
      <c r="O162" s="77">
        <f ca="1" t="shared" si="32"/>
        <v>43545</v>
      </c>
      <c r="P162" s="48" t="str">
        <f t="shared" si="33"/>
        <v>DENTRO DO PRAZO</v>
      </c>
      <c r="Q162" s="116" t="s">
        <v>362</v>
      </c>
      <c r="R162" s="117" t="s">
        <v>364</v>
      </c>
      <c r="S162" s="49" t="str">
        <f t="shared" si="38"/>
        <v>DENTRO DO PRAZO</v>
      </c>
      <c r="T162" s="49" t="str">
        <f>IF(S162="",M162,S162)</f>
        <v>DENTRO DO PRAZO</v>
      </c>
      <c r="U162" s="50"/>
    </row>
    <row r="163" spans="1:21" s="1" customFormat="1" ht="38.25" customHeight="1">
      <c r="A163" s="22" t="s">
        <v>152</v>
      </c>
      <c r="B163" s="31" t="s">
        <v>638</v>
      </c>
      <c r="C163" s="32" t="s">
        <v>639</v>
      </c>
      <c r="D163" s="156" t="s">
        <v>416</v>
      </c>
      <c r="E163" s="31" t="s">
        <v>640</v>
      </c>
      <c r="F163" s="31" t="s">
        <v>641</v>
      </c>
      <c r="G163" s="11" t="s">
        <v>1</v>
      </c>
      <c r="H163" s="56" t="s">
        <v>183</v>
      </c>
      <c r="I163" s="151">
        <v>43346</v>
      </c>
      <c r="J163" s="77">
        <f t="shared" si="34"/>
        <v>43985</v>
      </c>
      <c r="K163" s="77">
        <f ca="1" t="shared" si="35"/>
        <v>43545</v>
      </c>
      <c r="L163" s="78" t="str">
        <f t="shared" si="36"/>
        <v>DENTRO DO PRAZO</v>
      </c>
      <c r="M163" s="79">
        <f t="shared" si="37"/>
      </c>
      <c r="N163" s="151">
        <v>44077</v>
      </c>
      <c r="O163" s="77">
        <f ca="1" t="shared" si="32"/>
        <v>43545</v>
      </c>
      <c r="P163" s="48" t="str">
        <f t="shared" si="33"/>
        <v>DENTRO DO PRAZO</v>
      </c>
      <c r="Q163" s="116" t="s">
        <v>362</v>
      </c>
      <c r="R163" s="117" t="s">
        <v>364</v>
      </c>
      <c r="S163" s="49" t="str">
        <f t="shared" si="38"/>
        <v>DENTRO DO PRAZO</v>
      </c>
      <c r="T163" s="49" t="str">
        <f>IF(S163="",M163,S163)</f>
        <v>DENTRO DO PRAZO</v>
      </c>
      <c r="U163" s="50"/>
    </row>
    <row r="164" spans="1:21" s="1" customFormat="1" ht="38.25" customHeight="1">
      <c r="A164" s="22" t="s">
        <v>152</v>
      </c>
      <c r="B164" s="31" t="s">
        <v>642</v>
      </c>
      <c r="C164" s="32" t="s">
        <v>643</v>
      </c>
      <c r="D164" s="156" t="s">
        <v>416</v>
      </c>
      <c r="E164" s="31" t="s">
        <v>364</v>
      </c>
      <c r="F164" s="31" t="s">
        <v>364</v>
      </c>
      <c r="G164" s="11" t="s">
        <v>1</v>
      </c>
      <c r="H164" s="56" t="s">
        <v>940</v>
      </c>
      <c r="I164" s="151">
        <v>43313</v>
      </c>
      <c r="J164" s="77">
        <f t="shared" si="34"/>
        <v>43952</v>
      </c>
      <c r="K164" s="77">
        <f ca="1" t="shared" si="35"/>
        <v>43545</v>
      </c>
      <c r="L164" s="78" t="str">
        <f t="shared" si="36"/>
        <v>DENTRO DO PRAZO</v>
      </c>
      <c r="M164" s="79">
        <f t="shared" si="37"/>
      </c>
      <c r="N164" s="151">
        <v>44044</v>
      </c>
      <c r="O164" s="77">
        <f ca="1" t="shared" si="32"/>
        <v>43545</v>
      </c>
      <c r="P164" s="48" t="str">
        <f t="shared" si="33"/>
        <v>DENTRO DO PRAZO</v>
      </c>
      <c r="Q164" s="116" t="s">
        <v>362</v>
      </c>
      <c r="R164" s="117" t="s">
        <v>364</v>
      </c>
      <c r="S164" s="49" t="str">
        <f t="shared" si="38"/>
        <v>DENTRO DO PRAZO</v>
      </c>
      <c r="T164" s="49" t="s">
        <v>331</v>
      </c>
      <c r="U164" s="50"/>
    </row>
    <row r="165" spans="1:21" s="1" customFormat="1" ht="38.25" customHeight="1">
      <c r="A165" s="22" t="s">
        <v>184</v>
      </c>
      <c r="B165" s="11" t="s">
        <v>646</v>
      </c>
      <c r="C165" s="24" t="s">
        <v>647</v>
      </c>
      <c r="D165" s="156" t="s">
        <v>416</v>
      </c>
      <c r="E165" s="31"/>
      <c r="F165" s="11"/>
      <c r="G165" s="11" t="s">
        <v>1</v>
      </c>
      <c r="H165" s="56" t="s">
        <v>185</v>
      </c>
      <c r="I165" s="151">
        <v>43255</v>
      </c>
      <c r="J165" s="77">
        <f t="shared" si="34"/>
        <v>43894</v>
      </c>
      <c r="K165" s="77">
        <f ca="1" t="shared" si="35"/>
        <v>43545</v>
      </c>
      <c r="L165" s="78" t="str">
        <f t="shared" si="36"/>
        <v>DENTRO DO PRAZO</v>
      </c>
      <c r="M165" s="79">
        <f t="shared" si="37"/>
      </c>
      <c r="N165" s="151">
        <v>43986</v>
      </c>
      <c r="O165" s="77">
        <f ca="1" t="shared" si="32"/>
        <v>43545</v>
      </c>
      <c r="P165" s="48" t="str">
        <f t="shared" si="33"/>
        <v>DENTRO DO PRAZO</v>
      </c>
      <c r="Q165" s="116" t="s">
        <v>362</v>
      </c>
      <c r="R165" s="117" t="s">
        <v>364</v>
      </c>
      <c r="S165" s="49" t="str">
        <f t="shared" si="38"/>
        <v>DENTRO DO PRAZO</v>
      </c>
      <c r="T165" s="49" t="str">
        <f aca="true" t="shared" si="39" ref="T165:T171">IF(S165="",M165,S165)</f>
        <v>DENTRO DO PRAZO</v>
      </c>
      <c r="U165" s="50"/>
    </row>
    <row r="166" spans="1:21" s="1" customFormat="1" ht="38.25" customHeight="1">
      <c r="A166" s="22" t="s">
        <v>184</v>
      </c>
      <c r="B166" s="11" t="s">
        <v>648</v>
      </c>
      <c r="C166" s="24" t="s">
        <v>649</v>
      </c>
      <c r="D166" s="156" t="s">
        <v>416</v>
      </c>
      <c r="E166" s="31"/>
      <c r="F166" s="11"/>
      <c r="G166" s="11" t="s">
        <v>1</v>
      </c>
      <c r="H166" s="47" t="s">
        <v>186</v>
      </c>
      <c r="I166" s="151">
        <v>43291</v>
      </c>
      <c r="J166" s="77">
        <f t="shared" si="34"/>
        <v>43931</v>
      </c>
      <c r="K166" s="77">
        <f ca="1" t="shared" si="35"/>
        <v>43545</v>
      </c>
      <c r="L166" s="78" t="str">
        <f t="shared" si="36"/>
        <v>DENTRO DO PRAZO</v>
      </c>
      <c r="M166" s="79">
        <f t="shared" si="37"/>
      </c>
      <c r="N166" s="151">
        <v>44022</v>
      </c>
      <c r="O166" s="77">
        <f ca="1" t="shared" si="32"/>
        <v>43545</v>
      </c>
      <c r="P166" s="48" t="str">
        <f t="shared" si="33"/>
        <v>DENTRO DO PRAZO</v>
      </c>
      <c r="Q166" s="116" t="s">
        <v>362</v>
      </c>
      <c r="R166" s="117" t="s">
        <v>364</v>
      </c>
      <c r="S166" s="49" t="str">
        <f t="shared" si="38"/>
        <v>DENTRO DO PRAZO</v>
      </c>
      <c r="T166" s="49" t="str">
        <f t="shared" si="39"/>
        <v>DENTRO DO PRAZO</v>
      </c>
      <c r="U166" s="58"/>
    </row>
    <row r="167" spans="1:21" s="1" customFormat="1" ht="38.25" customHeight="1">
      <c r="A167" s="22" t="s">
        <v>184</v>
      </c>
      <c r="B167" s="11" t="s">
        <v>650</v>
      </c>
      <c r="C167" s="30" t="s">
        <v>651</v>
      </c>
      <c r="D167" s="156" t="s">
        <v>416</v>
      </c>
      <c r="E167" s="31" t="s">
        <v>652</v>
      </c>
      <c r="F167" s="11" t="s">
        <v>653</v>
      </c>
      <c r="G167" s="11" t="s">
        <v>1</v>
      </c>
      <c r="H167" s="47" t="s">
        <v>187</v>
      </c>
      <c r="I167" s="151">
        <v>42749</v>
      </c>
      <c r="J167" s="77">
        <f t="shared" si="34"/>
        <v>43387</v>
      </c>
      <c r="K167" s="77">
        <f ca="1" t="shared" si="35"/>
        <v>43545</v>
      </c>
      <c r="L167" s="78" t="str">
        <f t="shared" si="36"/>
        <v>VENCIDO</v>
      </c>
      <c r="M167" s="79">
        <f t="shared" si="37"/>
      </c>
      <c r="N167" s="151">
        <v>43479</v>
      </c>
      <c r="O167" s="77">
        <f ca="1" t="shared" si="32"/>
        <v>43545</v>
      </c>
      <c r="P167" s="48" t="str">
        <f t="shared" si="33"/>
        <v>VENCIDO</v>
      </c>
      <c r="Q167" s="116" t="s">
        <v>362</v>
      </c>
      <c r="R167" s="117" t="s">
        <v>364</v>
      </c>
      <c r="S167" s="49" t="str">
        <f t="shared" si="38"/>
        <v>VENCIDO</v>
      </c>
      <c r="T167" s="49" t="str">
        <f t="shared" si="39"/>
        <v>VENCIDO</v>
      </c>
      <c r="U167" s="58"/>
    </row>
    <row r="168" spans="1:21" s="1" customFormat="1" ht="38.25" customHeight="1">
      <c r="A168" s="22" t="s">
        <v>184</v>
      </c>
      <c r="B168" s="11" t="s">
        <v>654</v>
      </c>
      <c r="C168" s="24" t="s">
        <v>655</v>
      </c>
      <c r="D168" s="156" t="s">
        <v>416</v>
      </c>
      <c r="E168" s="31"/>
      <c r="F168" s="11"/>
      <c r="G168" s="11" t="s">
        <v>1</v>
      </c>
      <c r="H168" s="56" t="s">
        <v>188</v>
      </c>
      <c r="I168" s="151">
        <v>43255</v>
      </c>
      <c r="J168" s="77">
        <f t="shared" si="34"/>
        <v>43894</v>
      </c>
      <c r="K168" s="77">
        <f ca="1" t="shared" si="35"/>
        <v>43545</v>
      </c>
      <c r="L168" s="78" t="str">
        <f t="shared" si="36"/>
        <v>DENTRO DO PRAZO</v>
      </c>
      <c r="M168" s="79">
        <f t="shared" si="37"/>
      </c>
      <c r="N168" s="151">
        <v>43986</v>
      </c>
      <c r="O168" s="77">
        <f ca="1" t="shared" si="32"/>
        <v>43545</v>
      </c>
      <c r="P168" s="48" t="str">
        <f t="shared" si="33"/>
        <v>DENTRO DO PRAZO</v>
      </c>
      <c r="Q168" s="116" t="s">
        <v>362</v>
      </c>
      <c r="R168" s="117" t="s">
        <v>364</v>
      </c>
      <c r="S168" s="49" t="str">
        <f t="shared" si="38"/>
        <v>DENTRO DO PRAZO</v>
      </c>
      <c r="T168" s="49" t="str">
        <f t="shared" si="39"/>
        <v>DENTRO DO PRAZO</v>
      </c>
      <c r="U168" s="58"/>
    </row>
    <row r="169" spans="1:21" s="1" customFormat="1" ht="38.25" customHeight="1">
      <c r="A169" s="22" t="s">
        <v>184</v>
      </c>
      <c r="B169" s="11" t="s">
        <v>656</v>
      </c>
      <c r="C169" s="24" t="s">
        <v>657</v>
      </c>
      <c r="D169" s="156" t="s">
        <v>416</v>
      </c>
      <c r="E169" s="31"/>
      <c r="F169" s="11"/>
      <c r="G169" s="11" t="s">
        <v>1</v>
      </c>
      <c r="H169" s="56" t="s">
        <v>189</v>
      </c>
      <c r="I169" s="76">
        <v>43245</v>
      </c>
      <c r="J169" s="77">
        <f t="shared" si="34"/>
        <v>43886</v>
      </c>
      <c r="K169" s="77">
        <f ca="1" t="shared" si="35"/>
        <v>43545</v>
      </c>
      <c r="L169" s="78" t="str">
        <f t="shared" si="36"/>
        <v>DENTRO DO PRAZO</v>
      </c>
      <c r="M169" s="79">
        <f t="shared" si="37"/>
      </c>
      <c r="N169" s="80">
        <v>43976</v>
      </c>
      <c r="O169" s="77">
        <f ca="1" t="shared" si="32"/>
        <v>43545</v>
      </c>
      <c r="P169" s="48" t="str">
        <f t="shared" si="33"/>
        <v>DENTRO DO PRAZO</v>
      </c>
      <c r="Q169" s="116" t="s">
        <v>362</v>
      </c>
      <c r="R169" s="117" t="s">
        <v>364</v>
      </c>
      <c r="S169" s="49" t="str">
        <f t="shared" si="38"/>
        <v>DENTRO DO PRAZO</v>
      </c>
      <c r="T169" s="49" t="str">
        <f t="shared" si="39"/>
        <v>DENTRO DO PRAZO</v>
      </c>
      <c r="U169" s="58"/>
    </row>
    <row r="170" spans="1:21" s="1" customFormat="1" ht="38.25" customHeight="1">
      <c r="A170" s="22" t="s">
        <v>184</v>
      </c>
      <c r="B170" s="11" t="s">
        <v>658</v>
      </c>
      <c r="C170" s="30" t="s">
        <v>659</v>
      </c>
      <c r="D170" s="156" t="s">
        <v>416</v>
      </c>
      <c r="E170" s="31"/>
      <c r="F170" s="11"/>
      <c r="G170" s="11" t="s">
        <v>1</v>
      </c>
      <c r="H170" s="56" t="s">
        <v>192</v>
      </c>
      <c r="I170" s="76">
        <v>42890</v>
      </c>
      <c r="J170" s="77">
        <f t="shared" si="34"/>
        <v>43528</v>
      </c>
      <c r="K170" s="77">
        <f ca="1" t="shared" si="35"/>
        <v>43545</v>
      </c>
      <c r="L170" s="78" t="str">
        <f t="shared" si="36"/>
        <v>ALERTA DE VENCIMENTO</v>
      </c>
      <c r="M170" s="79">
        <f t="shared" si="37"/>
      </c>
      <c r="N170" s="80">
        <v>43620</v>
      </c>
      <c r="O170" s="77">
        <f ca="1" t="shared" si="32"/>
        <v>43545</v>
      </c>
      <c r="P170" s="48" t="str">
        <f t="shared" si="33"/>
        <v>DENTRO DO PRAZO</v>
      </c>
      <c r="Q170" s="116" t="s">
        <v>362</v>
      </c>
      <c r="R170" s="117" t="s">
        <v>364</v>
      </c>
      <c r="S170" s="49" t="str">
        <f t="shared" si="38"/>
        <v>ALERTA DE VENCIMENTO</v>
      </c>
      <c r="T170" s="49" t="str">
        <f t="shared" si="39"/>
        <v>ALERTA DE VENCIMENTO</v>
      </c>
      <c r="U170" s="50"/>
    </row>
    <row r="171" spans="1:21" s="1" customFormat="1" ht="38.25" customHeight="1">
      <c r="A171" s="22" t="s">
        <v>184</v>
      </c>
      <c r="B171" s="11" t="s">
        <v>660</v>
      </c>
      <c r="C171" s="24" t="s">
        <v>661</v>
      </c>
      <c r="D171" s="156" t="s">
        <v>416</v>
      </c>
      <c r="E171" s="31"/>
      <c r="F171" s="11"/>
      <c r="G171" s="11" t="s">
        <v>1</v>
      </c>
      <c r="H171" s="47" t="s">
        <v>193</v>
      </c>
      <c r="I171" s="76">
        <v>43255</v>
      </c>
      <c r="J171" s="77">
        <f t="shared" si="34"/>
        <v>43894</v>
      </c>
      <c r="K171" s="77">
        <f ca="1" t="shared" si="35"/>
        <v>43545</v>
      </c>
      <c r="L171" s="78" t="str">
        <f t="shared" si="36"/>
        <v>DENTRO DO PRAZO</v>
      </c>
      <c r="M171" s="79">
        <f t="shared" si="37"/>
      </c>
      <c r="N171" s="80">
        <v>43986</v>
      </c>
      <c r="O171" s="77">
        <f ca="1" t="shared" si="32"/>
        <v>43545</v>
      </c>
      <c r="P171" s="48" t="str">
        <f t="shared" si="33"/>
        <v>DENTRO DO PRAZO</v>
      </c>
      <c r="Q171" s="116" t="s">
        <v>362</v>
      </c>
      <c r="R171" s="117" t="s">
        <v>364</v>
      </c>
      <c r="S171" s="49" t="str">
        <f t="shared" si="38"/>
        <v>DENTRO DO PRAZO</v>
      </c>
      <c r="T171" s="49" t="str">
        <f t="shared" si="39"/>
        <v>DENTRO DO PRAZO</v>
      </c>
      <c r="U171" s="50"/>
    </row>
    <row r="172" spans="1:21" s="1" customFormat="1" ht="38.25" customHeight="1">
      <c r="A172" s="22" t="s">
        <v>184</v>
      </c>
      <c r="B172" s="11" t="s">
        <v>662</v>
      </c>
      <c r="C172" s="24" t="s">
        <v>663</v>
      </c>
      <c r="D172" s="156" t="s">
        <v>416</v>
      </c>
      <c r="E172" s="31"/>
      <c r="F172" s="11"/>
      <c r="G172" s="11" t="s">
        <v>1</v>
      </c>
      <c r="H172" s="56" t="s">
        <v>194</v>
      </c>
      <c r="I172" s="76">
        <v>43255</v>
      </c>
      <c r="J172" s="77">
        <f t="shared" si="34"/>
        <v>43894</v>
      </c>
      <c r="K172" s="77">
        <f ca="1" t="shared" si="35"/>
        <v>43545</v>
      </c>
      <c r="L172" s="78" t="str">
        <f t="shared" si="36"/>
        <v>DENTRO DO PRAZO</v>
      </c>
      <c r="M172" s="79">
        <f t="shared" si="37"/>
      </c>
      <c r="N172" s="80">
        <v>43986</v>
      </c>
      <c r="O172" s="77">
        <f ca="1" t="shared" si="32"/>
        <v>43545</v>
      </c>
      <c r="P172" s="48" t="str">
        <f t="shared" si="33"/>
        <v>DENTRO DO PRAZO</v>
      </c>
      <c r="Q172" s="116" t="s">
        <v>362</v>
      </c>
      <c r="R172" s="117" t="s">
        <v>364</v>
      </c>
      <c r="S172" s="49" t="str">
        <f t="shared" si="38"/>
        <v>DENTRO DO PRAZO</v>
      </c>
      <c r="T172" s="49" t="s">
        <v>331</v>
      </c>
      <c r="U172" s="50"/>
    </row>
    <row r="173" spans="1:21" s="1" customFormat="1" ht="38.25" customHeight="1">
      <c r="A173" s="22" t="s">
        <v>184</v>
      </c>
      <c r="B173" s="11" t="s">
        <v>664</v>
      </c>
      <c r="C173" s="30" t="s">
        <v>665</v>
      </c>
      <c r="D173" s="156" t="s">
        <v>416</v>
      </c>
      <c r="E173" s="31"/>
      <c r="F173" s="11"/>
      <c r="G173" s="11" t="s">
        <v>1</v>
      </c>
      <c r="H173" s="47" t="s">
        <v>195</v>
      </c>
      <c r="I173" s="76">
        <v>42877</v>
      </c>
      <c r="J173" s="77">
        <f t="shared" si="34"/>
        <v>43518</v>
      </c>
      <c r="K173" s="77">
        <f ca="1" t="shared" si="35"/>
        <v>43545</v>
      </c>
      <c r="L173" s="78" t="str">
        <f t="shared" si="36"/>
        <v>ALERTA DE VENCIMENTO</v>
      </c>
      <c r="M173" s="79">
        <f t="shared" si="37"/>
      </c>
      <c r="N173" s="80">
        <v>43607</v>
      </c>
      <c r="O173" s="77">
        <f ca="1" t="shared" si="32"/>
        <v>43545</v>
      </c>
      <c r="P173" s="48" t="str">
        <f t="shared" si="33"/>
        <v>DENTRO DO PRAZO</v>
      </c>
      <c r="Q173" s="116" t="s">
        <v>362</v>
      </c>
      <c r="R173" s="117" t="s">
        <v>364</v>
      </c>
      <c r="S173" s="49" t="str">
        <f t="shared" si="38"/>
        <v>ALERTA DE VENCIMENTO</v>
      </c>
      <c r="T173" s="49" t="str">
        <f>IF(S173="",M173,S173)</f>
        <v>ALERTA DE VENCIMENTO</v>
      </c>
      <c r="U173" s="50"/>
    </row>
    <row r="174" spans="1:21" s="1" customFormat="1" ht="38.25" customHeight="1">
      <c r="A174" s="22" t="s">
        <v>184</v>
      </c>
      <c r="B174" s="11" t="s">
        <v>666</v>
      </c>
      <c r="C174" s="24" t="s">
        <v>667</v>
      </c>
      <c r="D174" s="156" t="s">
        <v>416</v>
      </c>
      <c r="E174" s="31"/>
      <c r="F174" s="11"/>
      <c r="G174" s="11" t="s">
        <v>1</v>
      </c>
      <c r="H174" s="56" t="s">
        <v>196</v>
      </c>
      <c r="I174" s="76">
        <v>43255</v>
      </c>
      <c r="J174" s="77">
        <f t="shared" si="34"/>
        <v>43894</v>
      </c>
      <c r="K174" s="77">
        <f ca="1" t="shared" si="35"/>
        <v>43545</v>
      </c>
      <c r="L174" s="78" t="str">
        <f t="shared" si="36"/>
        <v>DENTRO DO PRAZO</v>
      </c>
      <c r="M174" s="79">
        <f t="shared" si="37"/>
      </c>
      <c r="N174" s="80">
        <v>43986</v>
      </c>
      <c r="O174" s="77">
        <f ca="1" t="shared" si="32"/>
        <v>43545</v>
      </c>
      <c r="P174" s="48" t="str">
        <f t="shared" si="33"/>
        <v>DENTRO DO PRAZO</v>
      </c>
      <c r="Q174" s="116" t="s">
        <v>362</v>
      </c>
      <c r="R174" s="117" t="s">
        <v>364</v>
      </c>
      <c r="S174" s="49" t="str">
        <f t="shared" si="38"/>
        <v>DENTRO DO PRAZO</v>
      </c>
      <c r="T174" s="49" t="s">
        <v>331</v>
      </c>
      <c r="U174" s="50"/>
    </row>
    <row r="175" spans="1:21" s="1" customFormat="1" ht="38.25" customHeight="1">
      <c r="A175" s="22" t="s">
        <v>184</v>
      </c>
      <c r="B175" s="11" t="s">
        <v>668</v>
      </c>
      <c r="C175" s="24" t="s">
        <v>669</v>
      </c>
      <c r="D175" s="156" t="s">
        <v>416</v>
      </c>
      <c r="E175" s="31"/>
      <c r="F175" s="11"/>
      <c r="G175" s="11" t="s">
        <v>1</v>
      </c>
      <c r="H175" s="47" t="s">
        <v>197</v>
      </c>
      <c r="I175" s="76">
        <v>43255</v>
      </c>
      <c r="J175" s="77">
        <f t="shared" si="34"/>
        <v>43894</v>
      </c>
      <c r="K175" s="77">
        <f ca="1" t="shared" si="35"/>
        <v>43545</v>
      </c>
      <c r="L175" s="78" t="str">
        <f t="shared" si="36"/>
        <v>DENTRO DO PRAZO</v>
      </c>
      <c r="M175" s="79">
        <f t="shared" si="37"/>
      </c>
      <c r="N175" s="80">
        <v>43986</v>
      </c>
      <c r="O175" s="77">
        <f ca="1" t="shared" si="32"/>
        <v>43545</v>
      </c>
      <c r="P175" s="48" t="str">
        <f t="shared" si="33"/>
        <v>DENTRO DO PRAZO</v>
      </c>
      <c r="Q175" s="116" t="s">
        <v>362</v>
      </c>
      <c r="R175" s="117" t="s">
        <v>364</v>
      </c>
      <c r="S175" s="49" t="str">
        <f t="shared" si="38"/>
        <v>DENTRO DO PRAZO</v>
      </c>
      <c r="T175" s="49" t="s">
        <v>331</v>
      </c>
      <c r="U175" s="50"/>
    </row>
    <row r="176" spans="1:21" s="1" customFormat="1" ht="38.25" customHeight="1">
      <c r="A176" s="22" t="s">
        <v>184</v>
      </c>
      <c r="B176" s="11" t="s">
        <v>670</v>
      </c>
      <c r="C176" s="24" t="s">
        <v>671</v>
      </c>
      <c r="D176" s="156" t="s">
        <v>416</v>
      </c>
      <c r="E176" s="31"/>
      <c r="F176" s="11"/>
      <c r="G176" s="11" t="s">
        <v>1</v>
      </c>
      <c r="H176" s="47" t="s">
        <v>198</v>
      </c>
      <c r="I176" s="76">
        <v>43263</v>
      </c>
      <c r="J176" s="77">
        <f t="shared" si="34"/>
        <v>43902</v>
      </c>
      <c r="K176" s="77">
        <f ca="1" t="shared" si="35"/>
        <v>43545</v>
      </c>
      <c r="L176" s="78" t="str">
        <f t="shared" si="36"/>
        <v>DENTRO DO PRAZO</v>
      </c>
      <c r="M176" s="79">
        <f t="shared" si="37"/>
      </c>
      <c r="N176" s="80">
        <v>43994</v>
      </c>
      <c r="O176" s="77">
        <f ca="1" t="shared" si="32"/>
        <v>43545</v>
      </c>
      <c r="P176" s="48" t="str">
        <f t="shared" si="33"/>
        <v>DENTRO DO PRAZO</v>
      </c>
      <c r="Q176" s="116" t="s">
        <v>362</v>
      </c>
      <c r="R176" s="117" t="s">
        <v>364</v>
      </c>
      <c r="S176" s="49" t="str">
        <f t="shared" si="38"/>
        <v>DENTRO DO PRAZO</v>
      </c>
      <c r="T176" s="49" t="str">
        <f>IF(S176="",M176,S176)</f>
        <v>DENTRO DO PRAZO</v>
      </c>
      <c r="U176" s="50"/>
    </row>
    <row r="177" spans="1:21" s="1" customFormat="1" ht="38.25" customHeight="1">
      <c r="A177" s="22" t="s">
        <v>184</v>
      </c>
      <c r="B177" s="11" t="s">
        <v>672</v>
      </c>
      <c r="C177" s="24" t="s">
        <v>673</v>
      </c>
      <c r="D177" s="156" t="s">
        <v>416</v>
      </c>
      <c r="E177" s="31"/>
      <c r="F177" s="11"/>
      <c r="G177" s="11" t="s">
        <v>1</v>
      </c>
      <c r="H177" s="47" t="s">
        <v>199</v>
      </c>
      <c r="I177" s="76">
        <v>43311</v>
      </c>
      <c r="J177" s="77">
        <f t="shared" si="34"/>
        <v>43951</v>
      </c>
      <c r="K177" s="77">
        <f ca="1" t="shared" si="35"/>
        <v>43545</v>
      </c>
      <c r="L177" s="78" t="str">
        <f t="shared" si="36"/>
        <v>DENTRO DO PRAZO</v>
      </c>
      <c r="M177" s="79">
        <f t="shared" si="37"/>
      </c>
      <c r="N177" s="80">
        <v>44042</v>
      </c>
      <c r="O177" s="77">
        <f ca="1" t="shared" si="32"/>
        <v>43545</v>
      </c>
      <c r="P177" s="48" t="str">
        <f t="shared" si="33"/>
        <v>DENTRO DO PRAZO</v>
      </c>
      <c r="Q177" s="116" t="s">
        <v>362</v>
      </c>
      <c r="R177" s="117" t="s">
        <v>364</v>
      </c>
      <c r="S177" s="49" t="str">
        <f t="shared" si="38"/>
        <v>DENTRO DO PRAZO</v>
      </c>
      <c r="T177" s="49" t="s">
        <v>331</v>
      </c>
      <c r="U177" s="50"/>
    </row>
    <row r="178" spans="1:21" s="1" customFormat="1" ht="38.25" customHeight="1">
      <c r="A178" s="22" t="s">
        <v>184</v>
      </c>
      <c r="B178" s="11" t="s">
        <v>674</v>
      </c>
      <c r="C178" s="24" t="s">
        <v>675</v>
      </c>
      <c r="D178" s="156" t="s">
        <v>416</v>
      </c>
      <c r="E178" s="31"/>
      <c r="F178" s="11"/>
      <c r="G178" s="11" t="s">
        <v>1</v>
      </c>
      <c r="H178" s="56" t="s">
        <v>200</v>
      </c>
      <c r="I178" s="76">
        <v>42525</v>
      </c>
      <c r="J178" s="77">
        <f t="shared" si="34"/>
        <v>43894</v>
      </c>
      <c r="K178" s="77">
        <f ca="1" t="shared" si="35"/>
        <v>43545</v>
      </c>
      <c r="L178" s="78" t="str">
        <f t="shared" si="36"/>
        <v>DENTRO DO PRAZO</v>
      </c>
      <c r="M178" s="79">
        <f t="shared" si="37"/>
      </c>
      <c r="N178" s="80">
        <v>43986</v>
      </c>
      <c r="O178" s="77">
        <f ca="1" t="shared" si="32"/>
        <v>43545</v>
      </c>
      <c r="P178" s="48" t="str">
        <f t="shared" si="33"/>
        <v>DENTRO DO PRAZO</v>
      </c>
      <c r="Q178" s="116" t="s">
        <v>362</v>
      </c>
      <c r="R178" s="117" t="s">
        <v>364</v>
      </c>
      <c r="S178" s="49" t="str">
        <f t="shared" si="38"/>
        <v>DENTRO DO PRAZO</v>
      </c>
      <c r="T178" s="49" t="s">
        <v>331</v>
      </c>
      <c r="U178" s="50"/>
    </row>
    <row r="179" spans="1:21" s="1" customFormat="1" ht="38.25" customHeight="1">
      <c r="A179" s="22" t="s">
        <v>184</v>
      </c>
      <c r="B179" s="33" t="s">
        <v>676</v>
      </c>
      <c r="C179" s="24" t="s">
        <v>677</v>
      </c>
      <c r="D179" s="156" t="s">
        <v>416</v>
      </c>
      <c r="E179" s="31"/>
      <c r="F179" s="11"/>
      <c r="G179" s="11" t="s">
        <v>1</v>
      </c>
      <c r="H179" s="47" t="s">
        <v>201</v>
      </c>
      <c r="I179" s="76">
        <v>43293</v>
      </c>
      <c r="J179" s="77">
        <f t="shared" si="34"/>
        <v>43933</v>
      </c>
      <c r="K179" s="77">
        <f ca="1" t="shared" si="35"/>
        <v>43545</v>
      </c>
      <c r="L179" s="78" t="str">
        <f t="shared" si="36"/>
        <v>DENTRO DO PRAZO</v>
      </c>
      <c r="M179" s="79">
        <f t="shared" si="37"/>
      </c>
      <c r="N179" s="80">
        <v>44024</v>
      </c>
      <c r="O179" s="77">
        <f ca="1" t="shared" si="32"/>
        <v>43545</v>
      </c>
      <c r="P179" s="48" t="str">
        <f t="shared" si="33"/>
        <v>DENTRO DO PRAZO</v>
      </c>
      <c r="Q179" s="116" t="s">
        <v>362</v>
      </c>
      <c r="R179" s="117" t="s">
        <v>364</v>
      </c>
      <c r="S179" s="49" t="str">
        <f t="shared" si="38"/>
        <v>DENTRO DO PRAZO</v>
      </c>
      <c r="T179" s="49" t="str">
        <f aca="true" t="shared" si="40" ref="T179:T184">IF(S179="",M179,S179)</f>
        <v>DENTRO DO PRAZO</v>
      </c>
      <c r="U179" s="50"/>
    </row>
    <row r="180" spans="1:21" s="1" customFormat="1" ht="38.25">
      <c r="A180" s="22" t="s">
        <v>184</v>
      </c>
      <c r="B180" s="33" t="s">
        <v>678</v>
      </c>
      <c r="C180" s="24" t="s">
        <v>679</v>
      </c>
      <c r="D180" s="156" t="s">
        <v>416</v>
      </c>
      <c r="E180" s="31"/>
      <c r="F180" s="11"/>
      <c r="G180" s="11" t="s">
        <v>1</v>
      </c>
      <c r="H180" s="56" t="s">
        <v>202</v>
      </c>
      <c r="I180" s="76">
        <v>43263</v>
      </c>
      <c r="J180" s="77">
        <f aca="true" t="shared" si="41" ref="J180:J210">DATE(YEAR(N180),MONTH(N180)-3,DAY(N180))</f>
        <v>43902</v>
      </c>
      <c r="K180" s="77">
        <f aca="true" ca="1" t="shared" si="42" ref="K180:K210">TODAY()</f>
        <v>43545</v>
      </c>
      <c r="L180" s="78" t="str">
        <f aca="true" t="shared" si="43" ref="L180:L210">IF(N180&lt;K180,"VENCIDO",IF(K180&lt;J180,"DENTRO DO PRAZO","ALERTA DE VENCIMENTO"))</f>
        <v>DENTRO DO PRAZO</v>
      </c>
      <c r="M180" s="79">
        <f aca="true" t="shared" si="44" ref="M180:M210">IF(G180="POLO CASA","FUNDAÇÃO CASA",IF(G180="FECHADO","FECHADO",""))</f>
      </c>
      <c r="N180" s="80">
        <v>43994</v>
      </c>
      <c r="O180" s="77">
        <f ca="1" t="shared" si="32"/>
        <v>43545</v>
      </c>
      <c r="P180" s="48" t="str">
        <f t="shared" si="33"/>
        <v>DENTRO DO PRAZO</v>
      </c>
      <c r="Q180" s="116" t="s">
        <v>362</v>
      </c>
      <c r="R180" s="117" t="s">
        <v>364</v>
      </c>
      <c r="S180" s="49" t="str">
        <f aca="true" t="shared" si="45" ref="S180:S210">IF(M180="",L180,M180)</f>
        <v>DENTRO DO PRAZO</v>
      </c>
      <c r="T180" s="49" t="str">
        <f t="shared" si="40"/>
        <v>DENTRO DO PRAZO</v>
      </c>
      <c r="U180" s="50"/>
    </row>
    <row r="181" spans="1:21" s="1" customFormat="1" ht="38.25">
      <c r="A181" s="22" t="s">
        <v>184</v>
      </c>
      <c r="B181" s="162" t="s">
        <v>680</v>
      </c>
      <c r="C181" s="24" t="s">
        <v>681</v>
      </c>
      <c r="D181" s="156" t="s">
        <v>416</v>
      </c>
      <c r="E181" s="31" t="s">
        <v>937</v>
      </c>
      <c r="F181" s="11" t="s">
        <v>938</v>
      </c>
      <c r="G181" s="11" t="s">
        <v>1</v>
      </c>
      <c r="H181" s="56" t="s">
        <v>203</v>
      </c>
      <c r="I181" s="76">
        <v>43263</v>
      </c>
      <c r="J181" s="77">
        <f t="shared" si="41"/>
        <v>43902</v>
      </c>
      <c r="K181" s="77">
        <f ca="1" t="shared" si="42"/>
        <v>43545</v>
      </c>
      <c r="L181" s="78" t="str">
        <f t="shared" si="43"/>
        <v>DENTRO DO PRAZO</v>
      </c>
      <c r="M181" s="79">
        <f t="shared" si="44"/>
      </c>
      <c r="N181" s="80">
        <v>43994</v>
      </c>
      <c r="O181" s="77">
        <f ca="1" t="shared" si="32"/>
        <v>43545</v>
      </c>
      <c r="P181" s="48" t="str">
        <f t="shared" si="33"/>
        <v>DENTRO DO PRAZO</v>
      </c>
      <c r="Q181" s="116" t="s">
        <v>362</v>
      </c>
      <c r="R181" s="117" t="s">
        <v>364</v>
      </c>
      <c r="S181" s="49" t="str">
        <f t="shared" si="45"/>
        <v>DENTRO DO PRAZO</v>
      </c>
      <c r="T181" s="49" t="str">
        <f t="shared" si="40"/>
        <v>DENTRO DO PRAZO</v>
      </c>
      <c r="U181" s="50"/>
    </row>
    <row r="182" spans="1:21" s="1" customFormat="1" ht="38.25" customHeight="1">
      <c r="A182" s="22" t="s">
        <v>184</v>
      </c>
      <c r="B182" s="33" t="s">
        <v>682</v>
      </c>
      <c r="C182" s="24" t="s">
        <v>683</v>
      </c>
      <c r="D182" s="156" t="s">
        <v>423</v>
      </c>
      <c r="E182" s="31"/>
      <c r="F182" s="11"/>
      <c r="G182" s="11" t="s">
        <v>340</v>
      </c>
      <c r="H182" s="47" t="s">
        <v>204</v>
      </c>
      <c r="I182" s="76">
        <v>42533</v>
      </c>
      <c r="J182" s="77">
        <f t="shared" si="41"/>
        <v>43171</v>
      </c>
      <c r="K182" s="77">
        <f ca="1" t="shared" si="42"/>
        <v>43545</v>
      </c>
      <c r="L182" s="78" t="str">
        <f t="shared" si="43"/>
        <v>VENCIDO</v>
      </c>
      <c r="M182" s="79">
        <f t="shared" si="44"/>
      </c>
      <c r="N182" s="80">
        <v>43263</v>
      </c>
      <c r="O182" s="77">
        <f ca="1" t="shared" si="32"/>
        <v>43545</v>
      </c>
      <c r="P182" s="48" t="str">
        <f t="shared" si="33"/>
        <v>VENCIDO</v>
      </c>
      <c r="Q182" s="116" t="s">
        <v>362</v>
      </c>
      <c r="R182" s="117" t="s">
        <v>364</v>
      </c>
      <c r="S182" s="49" t="str">
        <f t="shared" si="45"/>
        <v>VENCIDO</v>
      </c>
      <c r="T182" s="49" t="str">
        <f t="shared" si="40"/>
        <v>VENCIDO</v>
      </c>
      <c r="U182" s="50"/>
    </row>
    <row r="183" spans="1:21" s="1" customFormat="1" ht="38.25">
      <c r="A183" s="22" t="s">
        <v>184</v>
      </c>
      <c r="B183" s="11"/>
      <c r="C183" s="11"/>
      <c r="D183" s="158" t="s">
        <v>939</v>
      </c>
      <c r="E183" s="11"/>
      <c r="F183" s="11"/>
      <c r="G183" s="11" t="s">
        <v>340</v>
      </c>
      <c r="H183" s="56" t="s">
        <v>205</v>
      </c>
      <c r="I183" s="76">
        <v>42268</v>
      </c>
      <c r="J183" s="77">
        <f t="shared" si="41"/>
        <v>42907</v>
      </c>
      <c r="K183" s="77">
        <f ca="1" t="shared" si="42"/>
        <v>43545</v>
      </c>
      <c r="L183" s="78" t="str">
        <f t="shared" si="43"/>
        <v>VENCIDO</v>
      </c>
      <c r="M183" s="79">
        <f t="shared" si="44"/>
      </c>
      <c r="N183" s="80">
        <v>42999</v>
      </c>
      <c r="O183" s="77">
        <f ca="1" t="shared" si="32"/>
        <v>43545</v>
      </c>
      <c r="P183" s="48" t="str">
        <f t="shared" si="33"/>
        <v>VENCIDO</v>
      </c>
      <c r="Q183" s="116" t="s">
        <v>362</v>
      </c>
      <c r="R183" s="117" t="s">
        <v>364</v>
      </c>
      <c r="S183" s="49" t="str">
        <f t="shared" si="45"/>
        <v>VENCIDO</v>
      </c>
      <c r="T183" s="49" t="str">
        <f t="shared" si="40"/>
        <v>VENCIDO</v>
      </c>
      <c r="U183" s="50"/>
    </row>
    <row r="184" spans="1:21" s="1" customFormat="1" ht="38.25" customHeight="1">
      <c r="A184" s="22" t="s">
        <v>184</v>
      </c>
      <c r="B184" s="33" t="s">
        <v>684</v>
      </c>
      <c r="C184" s="24" t="s">
        <v>685</v>
      </c>
      <c r="D184" s="156" t="s">
        <v>416</v>
      </c>
      <c r="E184" s="31"/>
      <c r="F184" s="11"/>
      <c r="G184" s="11" t="s">
        <v>1</v>
      </c>
      <c r="H184" s="56" t="s">
        <v>206</v>
      </c>
      <c r="I184" s="76">
        <v>43263</v>
      </c>
      <c r="J184" s="77">
        <f t="shared" si="41"/>
        <v>43902</v>
      </c>
      <c r="K184" s="77">
        <f ca="1" t="shared" si="42"/>
        <v>43545</v>
      </c>
      <c r="L184" s="78" t="str">
        <f t="shared" si="43"/>
        <v>DENTRO DO PRAZO</v>
      </c>
      <c r="M184" s="79">
        <f t="shared" si="44"/>
      </c>
      <c r="N184" s="80">
        <v>43994</v>
      </c>
      <c r="O184" s="77">
        <f ca="1" t="shared" si="32"/>
        <v>43545</v>
      </c>
      <c r="P184" s="48" t="str">
        <f t="shared" si="33"/>
        <v>DENTRO DO PRAZO</v>
      </c>
      <c r="Q184" s="116" t="s">
        <v>362</v>
      </c>
      <c r="R184" s="117" t="s">
        <v>364</v>
      </c>
      <c r="S184" s="49" t="str">
        <f t="shared" si="45"/>
        <v>DENTRO DO PRAZO</v>
      </c>
      <c r="T184" s="49" t="str">
        <f t="shared" si="40"/>
        <v>DENTRO DO PRAZO</v>
      </c>
      <c r="U184" s="50"/>
    </row>
    <row r="185" spans="1:21" s="1" customFormat="1" ht="38.25" customHeight="1">
      <c r="A185" s="22" t="s">
        <v>184</v>
      </c>
      <c r="B185" s="33" t="s">
        <v>686</v>
      </c>
      <c r="C185" s="24" t="s">
        <v>687</v>
      </c>
      <c r="D185" s="156" t="s">
        <v>416</v>
      </c>
      <c r="E185" s="31"/>
      <c r="F185" s="11"/>
      <c r="G185" s="11" t="s">
        <v>1</v>
      </c>
      <c r="H185" s="56" t="s">
        <v>207</v>
      </c>
      <c r="I185" s="76">
        <v>43263</v>
      </c>
      <c r="J185" s="77">
        <f t="shared" si="41"/>
        <v>43902</v>
      </c>
      <c r="K185" s="77">
        <f ca="1" t="shared" si="42"/>
        <v>43545</v>
      </c>
      <c r="L185" s="78" t="str">
        <f t="shared" si="43"/>
        <v>DENTRO DO PRAZO</v>
      </c>
      <c r="M185" s="79">
        <f t="shared" si="44"/>
      </c>
      <c r="N185" s="80">
        <v>43994</v>
      </c>
      <c r="O185" s="77">
        <f ca="1" t="shared" si="32"/>
        <v>43545</v>
      </c>
      <c r="P185" s="48" t="str">
        <f t="shared" si="33"/>
        <v>DENTRO DO PRAZO</v>
      </c>
      <c r="Q185" s="116" t="s">
        <v>362</v>
      </c>
      <c r="R185" s="117" t="s">
        <v>364</v>
      </c>
      <c r="S185" s="49" t="str">
        <f t="shared" si="45"/>
        <v>DENTRO DO PRAZO</v>
      </c>
      <c r="T185" s="49" t="s">
        <v>331</v>
      </c>
      <c r="U185" s="50"/>
    </row>
    <row r="186" spans="1:21" s="1" customFormat="1" ht="38.25" customHeight="1">
      <c r="A186" s="22" t="s">
        <v>184</v>
      </c>
      <c r="B186" s="33" t="s">
        <v>688</v>
      </c>
      <c r="C186" s="24" t="s">
        <v>689</v>
      </c>
      <c r="D186" s="156" t="s">
        <v>416</v>
      </c>
      <c r="E186" s="31"/>
      <c r="F186" s="11"/>
      <c r="G186" s="11" t="s">
        <v>1</v>
      </c>
      <c r="H186" s="56" t="s">
        <v>208</v>
      </c>
      <c r="I186" s="76">
        <v>43263</v>
      </c>
      <c r="J186" s="77">
        <f t="shared" si="41"/>
        <v>43902</v>
      </c>
      <c r="K186" s="77">
        <f ca="1" t="shared" si="42"/>
        <v>43545</v>
      </c>
      <c r="L186" s="78" t="str">
        <f t="shared" si="43"/>
        <v>DENTRO DO PRAZO</v>
      </c>
      <c r="M186" s="79">
        <f t="shared" si="44"/>
      </c>
      <c r="N186" s="80">
        <v>43994</v>
      </c>
      <c r="O186" s="77">
        <f ca="1" t="shared" si="32"/>
        <v>43545</v>
      </c>
      <c r="P186" s="48" t="str">
        <f t="shared" si="33"/>
        <v>DENTRO DO PRAZO</v>
      </c>
      <c r="Q186" s="116" t="s">
        <v>362</v>
      </c>
      <c r="R186" s="117" t="s">
        <v>364</v>
      </c>
      <c r="S186" s="49" t="str">
        <f t="shared" si="45"/>
        <v>DENTRO DO PRAZO</v>
      </c>
      <c r="T186" s="49" t="s">
        <v>331</v>
      </c>
      <c r="U186" s="50"/>
    </row>
    <row r="187" spans="1:21" s="1" customFormat="1" ht="38.25">
      <c r="A187" s="22" t="s">
        <v>184</v>
      </c>
      <c r="B187" s="33" t="s">
        <v>690</v>
      </c>
      <c r="C187" s="24" t="s">
        <v>691</v>
      </c>
      <c r="D187" s="156" t="s">
        <v>416</v>
      </c>
      <c r="E187" s="31"/>
      <c r="F187" s="11"/>
      <c r="G187" s="11" t="s">
        <v>1</v>
      </c>
      <c r="H187" s="47" t="s">
        <v>209</v>
      </c>
      <c r="I187" s="76">
        <v>43263</v>
      </c>
      <c r="J187" s="77">
        <f t="shared" si="41"/>
        <v>43902</v>
      </c>
      <c r="K187" s="77">
        <f ca="1" t="shared" si="42"/>
        <v>43545</v>
      </c>
      <c r="L187" s="78" t="str">
        <f t="shared" si="43"/>
        <v>DENTRO DO PRAZO</v>
      </c>
      <c r="M187" s="79">
        <f t="shared" si="44"/>
      </c>
      <c r="N187" s="80">
        <v>43994</v>
      </c>
      <c r="O187" s="77">
        <f ca="1" t="shared" si="32"/>
        <v>43545</v>
      </c>
      <c r="P187" s="48" t="str">
        <f t="shared" si="33"/>
        <v>DENTRO DO PRAZO</v>
      </c>
      <c r="Q187" s="116" t="s">
        <v>362</v>
      </c>
      <c r="R187" s="117" t="s">
        <v>364</v>
      </c>
      <c r="S187" s="49" t="str">
        <f t="shared" si="45"/>
        <v>DENTRO DO PRAZO</v>
      </c>
      <c r="T187" s="49" t="s">
        <v>331</v>
      </c>
      <c r="U187" s="50"/>
    </row>
    <row r="188" spans="1:21" s="1" customFormat="1" ht="38.25" customHeight="1">
      <c r="A188" s="22" t="s">
        <v>184</v>
      </c>
      <c r="B188" s="33" t="s">
        <v>692</v>
      </c>
      <c r="C188" s="24" t="s">
        <v>693</v>
      </c>
      <c r="D188" s="156" t="s">
        <v>416</v>
      </c>
      <c r="E188" s="31"/>
      <c r="F188" s="11"/>
      <c r="G188" s="11" t="s">
        <v>1</v>
      </c>
      <c r="H188" s="56" t="s">
        <v>210</v>
      </c>
      <c r="I188" s="76">
        <v>43255</v>
      </c>
      <c r="J188" s="77">
        <f t="shared" si="41"/>
        <v>43894</v>
      </c>
      <c r="K188" s="77">
        <f ca="1" t="shared" si="42"/>
        <v>43545</v>
      </c>
      <c r="L188" s="78" t="str">
        <f t="shared" si="43"/>
        <v>DENTRO DO PRAZO</v>
      </c>
      <c r="M188" s="79">
        <f t="shared" si="44"/>
      </c>
      <c r="N188" s="80">
        <v>43986</v>
      </c>
      <c r="O188" s="77">
        <f ca="1" t="shared" si="32"/>
        <v>43545</v>
      </c>
      <c r="P188" s="48" t="str">
        <f t="shared" si="33"/>
        <v>DENTRO DO PRAZO</v>
      </c>
      <c r="Q188" s="116" t="s">
        <v>362</v>
      </c>
      <c r="R188" s="117" t="s">
        <v>364</v>
      </c>
      <c r="S188" s="49" t="str">
        <f t="shared" si="45"/>
        <v>DENTRO DO PRAZO</v>
      </c>
      <c r="T188" s="49" t="str">
        <f>IF(S188="",M188,S188)</f>
        <v>DENTRO DO PRAZO</v>
      </c>
      <c r="U188" s="50"/>
    </row>
    <row r="189" spans="1:21" s="1" customFormat="1" ht="38.25" customHeight="1">
      <c r="A189" s="22" t="s">
        <v>184</v>
      </c>
      <c r="B189" s="33" t="s">
        <v>694</v>
      </c>
      <c r="C189" s="24" t="s">
        <v>695</v>
      </c>
      <c r="D189" s="156" t="s">
        <v>416</v>
      </c>
      <c r="E189" s="31"/>
      <c r="F189" s="11"/>
      <c r="G189" s="11" t="s">
        <v>1</v>
      </c>
      <c r="H189" s="56" t="s">
        <v>211</v>
      </c>
      <c r="I189" s="76">
        <v>43263</v>
      </c>
      <c r="J189" s="77">
        <f t="shared" si="41"/>
        <v>43902</v>
      </c>
      <c r="K189" s="77">
        <f ca="1" t="shared" si="42"/>
        <v>43545</v>
      </c>
      <c r="L189" s="78" t="str">
        <f t="shared" si="43"/>
        <v>DENTRO DO PRAZO</v>
      </c>
      <c r="M189" s="79">
        <f t="shared" si="44"/>
      </c>
      <c r="N189" s="80">
        <v>43994</v>
      </c>
      <c r="O189" s="77">
        <f ca="1" t="shared" si="32"/>
        <v>43545</v>
      </c>
      <c r="P189" s="48" t="str">
        <f t="shared" si="33"/>
        <v>DENTRO DO PRAZO</v>
      </c>
      <c r="Q189" s="116" t="s">
        <v>362</v>
      </c>
      <c r="R189" s="117" t="s">
        <v>364</v>
      </c>
      <c r="S189" s="49" t="str">
        <f t="shared" si="45"/>
        <v>DENTRO DO PRAZO</v>
      </c>
      <c r="T189" s="49" t="str">
        <f>IF(S189="",M189,S189)</f>
        <v>DENTRO DO PRAZO</v>
      </c>
      <c r="U189" s="50"/>
    </row>
    <row r="190" spans="1:21" s="1" customFormat="1" ht="38.25">
      <c r="A190" s="22" t="s">
        <v>184</v>
      </c>
      <c r="B190" s="33" t="s">
        <v>696</v>
      </c>
      <c r="C190" s="24" t="s">
        <v>697</v>
      </c>
      <c r="D190" s="156" t="s">
        <v>416</v>
      </c>
      <c r="E190" s="31"/>
      <c r="F190" s="11"/>
      <c r="G190" s="11" t="s">
        <v>1</v>
      </c>
      <c r="H190" s="56" t="s">
        <v>212</v>
      </c>
      <c r="I190" s="76">
        <v>43263</v>
      </c>
      <c r="J190" s="77">
        <f t="shared" si="41"/>
        <v>43902</v>
      </c>
      <c r="K190" s="77">
        <f ca="1" t="shared" si="42"/>
        <v>43545</v>
      </c>
      <c r="L190" s="78" t="str">
        <f t="shared" si="43"/>
        <v>DENTRO DO PRAZO</v>
      </c>
      <c r="M190" s="79">
        <f t="shared" si="44"/>
      </c>
      <c r="N190" s="80">
        <v>43994</v>
      </c>
      <c r="O190" s="77">
        <f ca="1" t="shared" si="32"/>
        <v>43545</v>
      </c>
      <c r="P190" s="48" t="str">
        <f t="shared" si="33"/>
        <v>DENTRO DO PRAZO</v>
      </c>
      <c r="Q190" s="116" t="s">
        <v>362</v>
      </c>
      <c r="R190" s="117" t="s">
        <v>364</v>
      </c>
      <c r="S190" s="49" t="str">
        <f t="shared" si="45"/>
        <v>DENTRO DO PRAZO</v>
      </c>
      <c r="T190" s="49" t="str">
        <f>IF(S190="",M190,S190)</f>
        <v>DENTRO DO PRAZO</v>
      </c>
      <c r="U190" s="50"/>
    </row>
    <row r="191" spans="1:21" s="1" customFormat="1" ht="38.25">
      <c r="A191" s="22" t="s">
        <v>184</v>
      </c>
      <c r="B191" s="33" t="s">
        <v>698</v>
      </c>
      <c r="C191" s="24" t="s">
        <v>699</v>
      </c>
      <c r="D191" s="156" t="s">
        <v>416</v>
      </c>
      <c r="E191" s="31"/>
      <c r="F191" s="11"/>
      <c r="G191" s="11" t="s">
        <v>1</v>
      </c>
      <c r="H191" s="56" t="s">
        <v>213</v>
      </c>
      <c r="I191" s="76">
        <v>43263</v>
      </c>
      <c r="J191" s="77">
        <f t="shared" si="41"/>
        <v>43902</v>
      </c>
      <c r="K191" s="77">
        <f ca="1" t="shared" si="42"/>
        <v>43545</v>
      </c>
      <c r="L191" s="78" t="str">
        <f t="shared" si="43"/>
        <v>DENTRO DO PRAZO</v>
      </c>
      <c r="M191" s="79">
        <f t="shared" si="44"/>
      </c>
      <c r="N191" s="80">
        <v>43994</v>
      </c>
      <c r="O191" s="77">
        <f ca="1" t="shared" si="32"/>
        <v>43545</v>
      </c>
      <c r="P191" s="48" t="str">
        <f t="shared" si="33"/>
        <v>DENTRO DO PRAZO</v>
      </c>
      <c r="Q191" s="116" t="s">
        <v>362</v>
      </c>
      <c r="R191" s="117" t="s">
        <v>364</v>
      </c>
      <c r="S191" s="49" t="str">
        <f t="shared" si="45"/>
        <v>DENTRO DO PRAZO</v>
      </c>
      <c r="T191" s="49" t="str">
        <f>IF(S191="",M191,S191)</f>
        <v>DENTRO DO PRAZO</v>
      </c>
      <c r="U191" s="50"/>
    </row>
    <row r="192" spans="1:21" s="1" customFormat="1" ht="38.25">
      <c r="A192" s="22" t="s">
        <v>184</v>
      </c>
      <c r="B192" s="11" t="s">
        <v>700</v>
      </c>
      <c r="C192" s="30" t="s">
        <v>701</v>
      </c>
      <c r="D192" s="156" t="s">
        <v>416</v>
      </c>
      <c r="E192" s="31"/>
      <c r="F192" s="11"/>
      <c r="G192" s="11" t="s">
        <v>1</v>
      </c>
      <c r="H192" s="56" t="s">
        <v>214</v>
      </c>
      <c r="I192" s="76">
        <v>42750</v>
      </c>
      <c r="J192" s="77">
        <f t="shared" si="41"/>
        <v>43388</v>
      </c>
      <c r="K192" s="77">
        <f ca="1" t="shared" si="42"/>
        <v>43545</v>
      </c>
      <c r="L192" s="78" t="str">
        <f t="shared" si="43"/>
        <v>VENCIDO</v>
      </c>
      <c r="M192" s="79">
        <f t="shared" si="44"/>
      </c>
      <c r="N192" s="80">
        <v>43480</v>
      </c>
      <c r="O192" s="77">
        <f ca="1" t="shared" si="32"/>
        <v>43545</v>
      </c>
      <c r="P192" s="48" t="str">
        <f t="shared" si="33"/>
        <v>VENCIDO</v>
      </c>
      <c r="Q192" s="116" t="s">
        <v>362</v>
      </c>
      <c r="R192" s="117" t="s">
        <v>364</v>
      </c>
      <c r="S192" s="49" t="str">
        <f t="shared" si="45"/>
        <v>VENCIDO</v>
      </c>
      <c r="T192" s="49" t="str">
        <f>IF(S192="",M192,S192)</f>
        <v>VENCIDO</v>
      </c>
      <c r="U192" s="50"/>
    </row>
    <row r="193" spans="1:21" s="1" customFormat="1" ht="38.25" customHeight="1">
      <c r="A193" s="22" t="s">
        <v>184</v>
      </c>
      <c r="B193" s="33" t="s">
        <v>702</v>
      </c>
      <c r="C193" s="24" t="s">
        <v>703</v>
      </c>
      <c r="D193" s="156" t="s">
        <v>416</v>
      </c>
      <c r="E193" s="31"/>
      <c r="F193" s="11"/>
      <c r="G193" s="11" t="s">
        <v>1</v>
      </c>
      <c r="H193" s="56" t="s">
        <v>215</v>
      </c>
      <c r="I193" s="76">
        <v>43255</v>
      </c>
      <c r="J193" s="77">
        <f t="shared" si="41"/>
        <v>43894</v>
      </c>
      <c r="K193" s="77">
        <f ca="1" t="shared" si="42"/>
        <v>43545</v>
      </c>
      <c r="L193" s="78" t="str">
        <f t="shared" si="43"/>
        <v>DENTRO DO PRAZO</v>
      </c>
      <c r="M193" s="79">
        <f t="shared" si="44"/>
      </c>
      <c r="N193" s="80">
        <v>43986</v>
      </c>
      <c r="O193" s="77">
        <f ca="1" t="shared" si="32"/>
        <v>43545</v>
      </c>
      <c r="P193" s="48" t="str">
        <f t="shared" si="33"/>
        <v>DENTRO DO PRAZO</v>
      </c>
      <c r="Q193" s="116" t="s">
        <v>362</v>
      </c>
      <c r="R193" s="117" t="s">
        <v>364</v>
      </c>
      <c r="S193" s="49" t="str">
        <f t="shared" si="45"/>
        <v>DENTRO DO PRAZO</v>
      </c>
      <c r="T193" s="49" t="s">
        <v>331</v>
      </c>
      <c r="U193" s="50"/>
    </row>
    <row r="194" spans="1:21" s="1" customFormat="1" ht="38.25" customHeight="1">
      <c r="A194" s="22" t="s">
        <v>216</v>
      </c>
      <c r="B194" s="11" t="s">
        <v>704</v>
      </c>
      <c r="C194" s="19" t="s">
        <v>705</v>
      </c>
      <c r="D194" s="156" t="s">
        <v>416</v>
      </c>
      <c r="E194" s="31"/>
      <c r="F194" s="11"/>
      <c r="G194" s="11" t="s">
        <v>1</v>
      </c>
      <c r="H194" s="56" t="s">
        <v>217</v>
      </c>
      <c r="I194" s="81">
        <v>43255</v>
      </c>
      <c r="J194" s="77">
        <f t="shared" si="41"/>
        <v>43894</v>
      </c>
      <c r="K194" s="77">
        <f ca="1" t="shared" si="42"/>
        <v>43545</v>
      </c>
      <c r="L194" s="78" t="str">
        <f t="shared" si="43"/>
        <v>DENTRO DO PRAZO</v>
      </c>
      <c r="M194" s="79">
        <f t="shared" si="44"/>
      </c>
      <c r="N194" s="83">
        <v>43986</v>
      </c>
      <c r="O194" s="77">
        <f aca="true" ca="1" t="shared" si="46" ref="O194:O256">TODAY()</f>
        <v>43545</v>
      </c>
      <c r="P194" s="48" t="str">
        <f aca="true" t="shared" si="47" ref="P194:P256">IF(N194&lt;O194,"VENCIDO","DENTRO DO PRAZO")</f>
        <v>DENTRO DO PRAZO</v>
      </c>
      <c r="Q194" s="116" t="s">
        <v>362</v>
      </c>
      <c r="R194" s="117" t="s">
        <v>364</v>
      </c>
      <c r="S194" s="49" t="str">
        <f t="shared" si="45"/>
        <v>DENTRO DO PRAZO</v>
      </c>
      <c r="T194" s="49" t="str">
        <f aca="true" t="shared" si="48" ref="T194:T230">IF(S194="",M194,S194)</f>
        <v>DENTRO DO PRAZO</v>
      </c>
      <c r="U194" s="50"/>
    </row>
    <row r="195" spans="1:21" s="1" customFormat="1" ht="38.25" customHeight="1">
      <c r="A195" s="22" t="s">
        <v>216</v>
      </c>
      <c r="B195" s="11" t="s">
        <v>706</v>
      </c>
      <c r="C195" s="19" t="s">
        <v>707</v>
      </c>
      <c r="D195" s="156" t="s">
        <v>416</v>
      </c>
      <c r="E195" s="31"/>
      <c r="F195" s="11"/>
      <c r="G195" s="11" t="s">
        <v>1</v>
      </c>
      <c r="H195" s="56" t="s">
        <v>219</v>
      </c>
      <c r="I195" s="81">
        <v>43355</v>
      </c>
      <c r="J195" s="77">
        <f t="shared" si="41"/>
        <v>43994</v>
      </c>
      <c r="K195" s="77">
        <f ca="1" t="shared" si="42"/>
        <v>43545</v>
      </c>
      <c r="L195" s="78" t="str">
        <f t="shared" si="43"/>
        <v>DENTRO DO PRAZO</v>
      </c>
      <c r="M195" s="79">
        <f t="shared" si="44"/>
      </c>
      <c r="N195" s="83">
        <v>44086</v>
      </c>
      <c r="O195" s="77">
        <f ca="1" t="shared" si="46"/>
        <v>43545</v>
      </c>
      <c r="P195" s="48" t="str">
        <f t="shared" si="47"/>
        <v>DENTRO DO PRAZO</v>
      </c>
      <c r="Q195" s="116" t="s">
        <v>362</v>
      </c>
      <c r="R195" s="117" t="s">
        <v>364</v>
      </c>
      <c r="S195" s="49" t="str">
        <f t="shared" si="45"/>
        <v>DENTRO DO PRAZO</v>
      </c>
      <c r="T195" s="49" t="str">
        <f t="shared" si="48"/>
        <v>DENTRO DO PRAZO</v>
      </c>
      <c r="U195" s="50"/>
    </row>
    <row r="196" spans="1:21" s="1" customFormat="1" ht="38.25" customHeight="1">
      <c r="A196" s="22" t="s">
        <v>216</v>
      </c>
      <c r="B196" s="11" t="s">
        <v>708</v>
      </c>
      <c r="C196" s="30" t="s">
        <v>709</v>
      </c>
      <c r="D196" s="156" t="s">
        <v>416</v>
      </c>
      <c r="E196" s="31"/>
      <c r="F196" s="11"/>
      <c r="G196" s="11" t="s">
        <v>1</v>
      </c>
      <c r="H196" s="56" t="s">
        <v>218</v>
      </c>
      <c r="I196" s="81">
        <v>43233</v>
      </c>
      <c r="J196" s="77">
        <f t="shared" si="41"/>
        <v>43874</v>
      </c>
      <c r="K196" s="77">
        <f ca="1" t="shared" si="42"/>
        <v>43545</v>
      </c>
      <c r="L196" s="78" t="str">
        <f t="shared" si="43"/>
        <v>DENTRO DO PRAZO</v>
      </c>
      <c r="M196" s="79">
        <f t="shared" si="44"/>
      </c>
      <c r="N196" s="83">
        <v>43964</v>
      </c>
      <c r="O196" s="77">
        <f ca="1" t="shared" si="46"/>
        <v>43545</v>
      </c>
      <c r="P196" s="48" t="str">
        <f t="shared" si="47"/>
        <v>DENTRO DO PRAZO</v>
      </c>
      <c r="Q196" s="116" t="s">
        <v>362</v>
      </c>
      <c r="R196" s="117" t="s">
        <v>364</v>
      </c>
      <c r="S196" s="49" t="str">
        <f t="shared" si="45"/>
        <v>DENTRO DO PRAZO</v>
      </c>
      <c r="T196" s="49" t="str">
        <f t="shared" si="48"/>
        <v>DENTRO DO PRAZO</v>
      </c>
      <c r="U196" s="50"/>
    </row>
    <row r="197" spans="1:21" s="1" customFormat="1" ht="38.25" customHeight="1">
      <c r="A197" s="22" t="s">
        <v>216</v>
      </c>
      <c r="B197" s="11" t="s">
        <v>710</v>
      </c>
      <c r="C197" s="19" t="s">
        <v>711</v>
      </c>
      <c r="D197" s="156" t="s">
        <v>416</v>
      </c>
      <c r="E197" s="31"/>
      <c r="F197" s="11"/>
      <c r="G197" s="11" t="s">
        <v>1</v>
      </c>
      <c r="H197" s="56" t="s">
        <v>221</v>
      </c>
      <c r="I197" s="81">
        <v>43246</v>
      </c>
      <c r="J197" s="77">
        <f t="shared" si="41"/>
        <v>43887</v>
      </c>
      <c r="K197" s="77">
        <f ca="1" t="shared" si="42"/>
        <v>43545</v>
      </c>
      <c r="L197" s="78" t="str">
        <f t="shared" si="43"/>
        <v>DENTRO DO PRAZO</v>
      </c>
      <c r="M197" s="79">
        <f t="shared" si="44"/>
      </c>
      <c r="N197" s="83">
        <v>43977</v>
      </c>
      <c r="O197" s="77">
        <f ca="1" t="shared" si="46"/>
        <v>43545</v>
      </c>
      <c r="P197" s="48" t="str">
        <f t="shared" si="47"/>
        <v>DENTRO DO PRAZO</v>
      </c>
      <c r="Q197" s="116" t="s">
        <v>362</v>
      </c>
      <c r="R197" s="117" t="s">
        <v>364</v>
      </c>
      <c r="S197" s="49" t="str">
        <f t="shared" si="45"/>
        <v>DENTRO DO PRAZO</v>
      </c>
      <c r="T197" s="49" t="str">
        <f t="shared" si="48"/>
        <v>DENTRO DO PRAZO</v>
      </c>
      <c r="U197" s="50"/>
    </row>
    <row r="198" spans="1:21" s="1" customFormat="1" ht="38.25" customHeight="1">
      <c r="A198" s="22" t="s">
        <v>216</v>
      </c>
      <c r="B198" s="11" t="s">
        <v>712</v>
      </c>
      <c r="C198" s="19" t="s">
        <v>713</v>
      </c>
      <c r="D198" s="156" t="s">
        <v>416</v>
      </c>
      <c r="E198" s="31"/>
      <c r="F198" s="11"/>
      <c r="G198" s="11" t="s">
        <v>1</v>
      </c>
      <c r="H198" s="56" t="s">
        <v>222</v>
      </c>
      <c r="I198" s="81">
        <v>43248</v>
      </c>
      <c r="J198" s="77">
        <f t="shared" si="41"/>
        <v>43889</v>
      </c>
      <c r="K198" s="77">
        <f ca="1" t="shared" si="42"/>
        <v>43545</v>
      </c>
      <c r="L198" s="78" t="str">
        <f t="shared" si="43"/>
        <v>DENTRO DO PRAZO</v>
      </c>
      <c r="M198" s="79">
        <f t="shared" si="44"/>
      </c>
      <c r="N198" s="83">
        <v>43979</v>
      </c>
      <c r="O198" s="77">
        <f ca="1" t="shared" si="46"/>
        <v>43545</v>
      </c>
      <c r="P198" s="48" t="str">
        <f t="shared" si="47"/>
        <v>DENTRO DO PRAZO</v>
      </c>
      <c r="Q198" s="116" t="s">
        <v>362</v>
      </c>
      <c r="R198" s="117" t="s">
        <v>364</v>
      </c>
      <c r="S198" s="49" t="str">
        <f t="shared" si="45"/>
        <v>DENTRO DO PRAZO</v>
      </c>
      <c r="T198" s="49" t="str">
        <f t="shared" si="48"/>
        <v>DENTRO DO PRAZO</v>
      </c>
      <c r="U198" s="50"/>
    </row>
    <row r="199" spans="1:21" s="1" customFormat="1" ht="38.25" customHeight="1">
      <c r="A199" s="22" t="s">
        <v>216</v>
      </c>
      <c r="B199" s="11" t="s">
        <v>714</v>
      </c>
      <c r="C199" s="19" t="s">
        <v>715</v>
      </c>
      <c r="D199" s="156" t="s">
        <v>416</v>
      </c>
      <c r="E199" s="31"/>
      <c r="F199" s="11"/>
      <c r="G199" s="11" t="s">
        <v>1</v>
      </c>
      <c r="H199" s="56" t="s">
        <v>223</v>
      </c>
      <c r="I199" s="81">
        <v>43235</v>
      </c>
      <c r="J199" s="77">
        <f t="shared" si="41"/>
        <v>43876</v>
      </c>
      <c r="K199" s="77">
        <f ca="1" t="shared" si="42"/>
        <v>43545</v>
      </c>
      <c r="L199" s="78" t="str">
        <f t="shared" si="43"/>
        <v>DENTRO DO PRAZO</v>
      </c>
      <c r="M199" s="79">
        <f t="shared" si="44"/>
      </c>
      <c r="N199" s="83">
        <v>43966</v>
      </c>
      <c r="O199" s="77">
        <f ca="1" t="shared" si="46"/>
        <v>43545</v>
      </c>
      <c r="P199" s="48" t="str">
        <f t="shared" si="47"/>
        <v>DENTRO DO PRAZO</v>
      </c>
      <c r="Q199" s="116" t="s">
        <v>362</v>
      </c>
      <c r="R199" s="117" t="s">
        <v>364</v>
      </c>
      <c r="S199" s="49" t="str">
        <f t="shared" si="45"/>
        <v>DENTRO DO PRAZO</v>
      </c>
      <c r="T199" s="49" t="str">
        <f t="shared" si="48"/>
        <v>DENTRO DO PRAZO</v>
      </c>
      <c r="U199" s="50"/>
    </row>
    <row r="200" spans="1:21" s="1" customFormat="1" ht="38.25" customHeight="1">
      <c r="A200" s="22" t="s">
        <v>216</v>
      </c>
      <c r="B200" s="11" t="s">
        <v>716</v>
      </c>
      <c r="C200" s="30" t="s">
        <v>717</v>
      </c>
      <c r="D200" s="156" t="s">
        <v>416</v>
      </c>
      <c r="E200" s="31"/>
      <c r="F200" s="11"/>
      <c r="G200" s="11" t="s">
        <v>1</v>
      </c>
      <c r="H200" s="56" t="s">
        <v>224</v>
      </c>
      <c r="I200" s="81">
        <v>43255</v>
      </c>
      <c r="J200" s="77">
        <f t="shared" si="41"/>
        <v>43894</v>
      </c>
      <c r="K200" s="77">
        <f ca="1" t="shared" si="42"/>
        <v>43545</v>
      </c>
      <c r="L200" s="78" t="str">
        <f t="shared" si="43"/>
        <v>DENTRO DO PRAZO</v>
      </c>
      <c r="M200" s="79">
        <f t="shared" si="44"/>
      </c>
      <c r="N200" s="83">
        <v>43986</v>
      </c>
      <c r="O200" s="77">
        <f ca="1" t="shared" si="46"/>
        <v>43545</v>
      </c>
      <c r="P200" s="48" t="str">
        <f t="shared" si="47"/>
        <v>DENTRO DO PRAZO</v>
      </c>
      <c r="Q200" s="116" t="s">
        <v>362</v>
      </c>
      <c r="R200" s="117" t="s">
        <v>364</v>
      </c>
      <c r="S200" s="49" t="str">
        <f t="shared" si="45"/>
        <v>DENTRO DO PRAZO</v>
      </c>
      <c r="T200" s="49" t="str">
        <f t="shared" si="48"/>
        <v>DENTRO DO PRAZO</v>
      </c>
      <c r="U200" s="50"/>
    </row>
    <row r="201" spans="1:21" s="1" customFormat="1" ht="38.25">
      <c r="A201" s="22" t="s">
        <v>216</v>
      </c>
      <c r="B201" s="11" t="s">
        <v>718</v>
      </c>
      <c r="C201" s="30" t="s">
        <v>719</v>
      </c>
      <c r="D201" s="156" t="s">
        <v>416</v>
      </c>
      <c r="E201" s="31"/>
      <c r="F201" s="11"/>
      <c r="G201" s="11" t="s">
        <v>1</v>
      </c>
      <c r="H201" s="56" t="s">
        <v>225</v>
      </c>
      <c r="I201" s="81">
        <v>42525</v>
      </c>
      <c r="J201" s="77">
        <f t="shared" si="41"/>
        <v>43163</v>
      </c>
      <c r="K201" s="77">
        <f ca="1" t="shared" si="42"/>
        <v>43545</v>
      </c>
      <c r="L201" s="78" t="str">
        <f t="shared" si="43"/>
        <v>VENCIDO</v>
      </c>
      <c r="M201" s="79">
        <f t="shared" si="44"/>
      </c>
      <c r="N201" s="83">
        <v>43255</v>
      </c>
      <c r="O201" s="77">
        <f ca="1" t="shared" si="46"/>
        <v>43545</v>
      </c>
      <c r="P201" s="48" t="str">
        <f t="shared" si="47"/>
        <v>VENCIDO</v>
      </c>
      <c r="Q201" s="116" t="s">
        <v>362</v>
      </c>
      <c r="R201" s="117" t="s">
        <v>364</v>
      </c>
      <c r="S201" s="49" t="str">
        <f t="shared" si="45"/>
        <v>VENCIDO</v>
      </c>
      <c r="T201" s="49" t="str">
        <f t="shared" si="48"/>
        <v>VENCIDO</v>
      </c>
      <c r="U201" s="50"/>
    </row>
    <row r="202" spans="1:21" s="1" customFormat="1" ht="38.25" customHeight="1">
      <c r="A202" s="22" t="s">
        <v>216</v>
      </c>
      <c r="B202" s="11" t="s">
        <v>720</v>
      </c>
      <c r="C202" s="30" t="s">
        <v>721</v>
      </c>
      <c r="D202" s="156" t="s">
        <v>416</v>
      </c>
      <c r="E202" s="31"/>
      <c r="F202" s="11"/>
      <c r="G202" s="11" t="s">
        <v>1</v>
      </c>
      <c r="H202" s="56" t="s">
        <v>226</v>
      </c>
      <c r="I202" s="81">
        <v>43255</v>
      </c>
      <c r="J202" s="77">
        <f t="shared" si="41"/>
        <v>43894</v>
      </c>
      <c r="K202" s="77">
        <f ca="1" t="shared" si="42"/>
        <v>43545</v>
      </c>
      <c r="L202" s="78" t="str">
        <f t="shared" si="43"/>
        <v>DENTRO DO PRAZO</v>
      </c>
      <c r="M202" s="79">
        <f t="shared" si="44"/>
      </c>
      <c r="N202" s="83">
        <v>43986</v>
      </c>
      <c r="O202" s="77">
        <f ca="1" t="shared" si="46"/>
        <v>43545</v>
      </c>
      <c r="P202" s="48" t="str">
        <f t="shared" si="47"/>
        <v>DENTRO DO PRAZO</v>
      </c>
      <c r="Q202" s="116" t="s">
        <v>362</v>
      </c>
      <c r="R202" s="117" t="s">
        <v>364</v>
      </c>
      <c r="S202" s="49" t="str">
        <f t="shared" si="45"/>
        <v>DENTRO DO PRAZO</v>
      </c>
      <c r="T202" s="49" t="str">
        <f t="shared" si="48"/>
        <v>DENTRO DO PRAZO</v>
      </c>
      <c r="U202" s="50"/>
    </row>
    <row r="203" spans="1:21" s="1" customFormat="1" ht="38.25" customHeight="1">
      <c r="A203" s="22" t="s">
        <v>216</v>
      </c>
      <c r="B203" s="11" t="s">
        <v>722</v>
      </c>
      <c r="C203" s="19" t="s">
        <v>723</v>
      </c>
      <c r="D203" s="156" t="s">
        <v>416</v>
      </c>
      <c r="E203" s="31"/>
      <c r="F203" s="11"/>
      <c r="G203" s="11" t="s">
        <v>1</v>
      </c>
      <c r="H203" s="56" t="s">
        <v>227</v>
      </c>
      <c r="I203" s="81">
        <v>43319</v>
      </c>
      <c r="J203" s="77">
        <f t="shared" si="41"/>
        <v>43958</v>
      </c>
      <c r="K203" s="77">
        <f ca="1" t="shared" si="42"/>
        <v>43545</v>
      </c>
      <c r="L203" s="78" t="str">
        <f t="shared" si="43"/>
        <v>DENTRO DO PRAZO</v>
      </c>
      <c r="M203" s="79">
        <f t="shared" si="44"/>
      </c>
      <c r="N203" s="83">
        <v>44050</v>
      </c>
      <c r="O203" s="77">
        <f ca="1" t="shared" si="46"/>
        <v>43545</v>
      </c>
      <c r="P203" s="48" t="str">
        <f t="shared" si="47"/>
        <v>DENTRO DO PRAZO</v>
      </c>
      <c r="Q203" s="116" t="s">
        <v>362</v>
      </c>
      <c r="R203" s="117" t="s">
        <v>364</v>
      </c>
      <c r="S203" s="49" t="str">
        <f t="shared" si="45"/>
        <v>DENTRO DO PRAZO</v>
      </c>
      <c r="T203" s="49" t="str">
        <f t="shared" si="48"/>
        <v>DENTRO DO PRAZO</v>
      </c>
      <c r="U203" s="50"/>
    </row>
    <row r="204" spans="1:21" s="1" customFormat="1" ht="38.25" customHeight="1">
      <c r="A204" s="22" t="s">
        <v>216</v>
      </c>
      <c r="B204" s="11" t="s">
        <v>724</v>
      </c>
      <c r="C204" s="19" t="s">
        <v>754</v>
      </c>
      <c r="D204" s="156" t="s">
        <v>416</v>
      </c>
      <c r="E204" s="31"/>
      <c r="F204" s="11"/>
      <c r="G204" s="11" t="s">
        <v>1</v>
      </c>
      <c r="H204" s="56" t="s">
        <v>228</v>
      </c>
      <c r="I204" s="81">
        <v>43246</v>
      </c>
      <c r="J204" s="77">
        <f t="shared" si="41"/>
        <v>43887</v>
      </c>
      <c r="K204" s="77">
        <f ca="1" t="shared" si="42"/>
        <v>43545</v>
      </c>
      <c r="L204" s="78" t="str">
        <f t="shared" si="43"/>
        <v>DENTRO DO PRAZO</v>
      </c>
      <c r="M204" s="79">
        <f t="shared" si="44"/>
      </c>
      <c r="N204" s="83">
        <v>43977</v>
      </c>
      <c r="O204" s="77">
        <f ca="1" t="shared" si="46"/>
        <v>43545</v>
      </c>
      <c r="P204" s="48" t="str">
        <f t="shared" si="47"/>
        <v>DENTRO DO PRAZO</v>
      </c>
      <c r="Q204" s="116" t="s">
        <v>362</v>
      </c>
      <c r="R204" s="117" t="s">
        <v>364</v>
      </c>
      <c r="S204" s="49" t="str">
        <f t="shared" si="45"/>
        <v>DENTRO DO PRAZO</v>
      </c>
      <c r="T204" s="49" t="str">
        <f t="shared" si="48"/>
        <v>DENTRO DO PRAZO</v>
      </c>
      <c r="U204" s="50"/>
    </row>
    <row r="205" spans="1:21" s="1" customFormat="1" ht="38.25" customHeight="1">
      <c r="A205" s="22" t="s">
        <v>216</v>
      </c>
      <c r="B205" s="11" t="s">
        <v>725</v>
      </c>
      <c r="C205" s="19" t="s">
        <v>726</v>
      </c>
      <c r="D205" s="156" t="s">
        <v>416</v>
      </c>
      <c r="E205" s="31"/>
      <c r="F205" s="11"/>
      <c r="G205" s="11" t="s">
        <v>1</v>
      </c>
      <c r="H205" s="56" t="s">
        <v>229</v>
      </c>
      <c r="I205" s="81">
        <v>43246</v>
      </c>
      <c r="J205" s="77">
        <f t="shared" si="41"/>
        <v>43887</v>
      </c>
      <c r="K205" s="77">
        <f ca="1" t="shared" si="42"/>
        <v>43545</v>
      </c>
      <c r="L205" s="78" t="str">
        <f t="shared" si="43"/>
        <v>DENTRO DO PRAZO</v>
      </c>
      <c r="M205" s="79">
        <f t="shared" si="44"/>
      </c>
      <c r="N205" s="83">
        <v>43977</v>
      </c>
      <c r="O205" s="77">
        <f ca="1" t="shared" si="46"/>
        <v>43545</v>
      </c>
      <c r="P205" s="48" t="str">
        <f t="shared" si="47"/>
        <v>DENTRO DO PRAZO</v>
      </c>
      <c r="Q205" s="116" t="s">
        <v>362</v>
      </c>
      <c r="R205" s="117" t="s">
        <v>364</v>
      </c>
      <c r="S205" s="49" t="str">
        <f t="shared" si="45"/>
        <v>DENTRO DO PRAZO</v>
      </c>
      <c r="T205" s="49" t="str">
        <f t="shared" si="48"/>
        <v>DENTRO DO PRAZO</v>
      </c>
      <c r="U205" s="50"/>
    </row>
    <row r="206" spans="1:21" s="1" customFormat="1" ht="38.25" customHeight="1">
      <c r="A206" s="22" t="s">
        <v>216</v>
      </c>
      <c r="B206" s="11" t="s">
        <v>727</v>
      </c>
      <c r="C206" s="30" t="s">
        <v>728</v>
      </c>
      <c r="D206" s="156" t="s">
        <v>416</v>
      </c>
      <c r="E206" s="31"/>
      <c r="F206" s="11"/>
      <c r="G206" s="11" t="s">
        <v>1</v>
      </c>
      <c r="H206" s="56" t="s">
        <v>230</v>
      </c>
      <c r="I206" s="81">
        <v>43263</v>
      </c>
      <c r="J206" s="77">
        <f t="shared" si="41"/>
        <v>43902</v>
      </c>
      <c r="K206" s="77">
        <f ca="1" t="shared" si="42"/>
        <v>43545</v>
      </c>
      <c r="L206" s="78" t="str">
        <f t="shared" si="43"/>
        <v>DENTRO DO PRAZO</v>
      </c>
      <c r="M206" s="79">
        <f t="shared" si="44"/>
      </c>
      <c r="N206" s="83">
        <v>43994</v>
      </c>
      <c r="O206" s="77">
        <f ca="1" t="shared" si="46"/>
        <v>43545</v>
      </c>
      <c r="P206" s="48" t="str">
        <f t="shared" si="47"/>
        <v>DENTRO DO PRAZO</v>
      </c>
      <c r="Q206" s="116" t="s">
        <v>362</v>
      </c>
      <c r="R206" s="117" t="s">
        <v>364</v>
      </c>
      <c r="S206" s="49" t="str">
        <f t="shared" si="45"/>
        <v>DENTRO DO PRAZO</v>
      </c>
      <c r="T206" s="49" t="str">
        <f t="shared" si="48"/>
        <v>DENTRO DO PRAZO</v>
      </c>
      <c r="U206" s="50"/>
    </row>
    <row r="207" spans="1:21" s="1" customFormat="1" ht="38.25" customHeight="1">
      <c r="A207" s="22" t="s">
        <v>216</v>
      </c>
      <c r="B207" s="11" t="s">
        <v>729</v>
      </c>
      <c r="C207" s="30" t="s">
        <v>730</v>
      </c>
      <c r="D207" s="156" t="s">
        <v>416</v>
      </c>
      <c r="E207" s="31"/>
      <c r="F207" s="11"/>
      <c r="G207" s="11" t="s">
        <v>1</v>
      </c>
      <c r="H207" s="56" t="s">
        <v>231</v>
      </c>
      <c r="I207" s="81">
        <v>43246</v>
      </c>
      <c r="J207" s="77">
        <f t="shared" si="41"/>
        <v>43887</v>
      </c>
      <c r="K207" s="77">
        <f ca="1" t="shared" si="42"/>
        <v>43545</v>
      </c>
      <c r="L207" s="78" t="str">
        <f t="shared" si="43"/>
        <v>DENTRO DO PRAZO</v>
      </c>
      <c r="M207" s="79">
        <f t="shared" si="44"/>
      </c>
      <c r="N207" s="83">
        <v>43977</v>
      </c>
      <c r="O207" s="77">
        <f ca="1" t="shared" si="46"/>
        <v>43545</v>
      </c>
      <c r="P207" s="48" t="str">
        <f t="shared" si="47"/>
        <v>DENTRO DO PRAZO</v>
      </c>
      <c r="Q207" s="116" t="s">
        <v>362</v>
      </c>
      <c r="R207" s="117" t="s">
        <v>364</v>
      </c>
      <c r="S207" s="49" t="str">
        <f t="shared" si="45"/>
        <v>DENTRO DO PRAZO</v>
      </c>
      <c r="T207" s="49" t="str">
        <f t="shared" si="48"/>
        <v>DENTRO DO PRAZO</v>
      </c>
      <c r="U207" s="50"/>
    </row>
    <row r="208" spans="1:21" s="1" customFormat="1" ht="38.25" customHeight="1">
      <c r="A208" s="22" t="s">
        <v>216</v>
      </c>
      <c r="B208" s="11" t="s">
        <v>731</v>
      </c>
      <c r="C208" s="30" t="s">
        <v>732</v>
      </c>
      <c r="D208" s="156" t="s">
        <v>416</v>
      </c>
      <c r="E208" s="31"/>
      <c r="F208" s="11"/>
      <c r="G208" s="11" t="s">
        <v>1</v>
      </c>
      <c r="H208" s="56" t="s">
        <v>232</v>
      </c>
      <c r="I208" s="81">
        <v>43263</v>
      </c>
      <c r="J208" s="77">
        <f t="shared" si="41"/>
        <v>43902</v>
      </c>
      <c r="K208" s="77">
        <f ca="1" t="shared" si="42"/>
        <v>43545</v>
      </c>
      <c r="L208" s="78" t="str">
        <f t="shared" si="43"/>
        <v>DENTRO DO PRAZO</v>
      </c>
      <c r="M208" s="79">
        <f t="shared" si="44"/>
      </c>
      <c r="N208" s="83">
        <v>43994</v>
      </c>
      <c r="O208" s="77">
        <f ca="1" t="shared" si="46"/>
        <v>43545</v>
      </c>
      <c r="P208" s="48" t="str">
        <f t="shared" si="47"/>
        <v>DENTRO DO PRAZO</v>
      </c>
      <c r="Q208" s="116" t="s">
        <v>362</v>
      </c>
      <c r="R208" s="117" t="s">
        <v>364</v>
      </c>
      <c r="S208" s="49" t="str">
        <f t="shared" si="45"/>
        <v>DENTRO DO PRAZO</v>
      </c>
      <c r="T208" s="49" t="str">
        <f t="shared" si="48"/>
        <v>DENTRO DO PRAZO</v>
      </c>
      <c r="U208" s="50"/>
    </row>
    <row r="209" spans="1:21" s="1" customFormat="1" ht="38.25" customHeight="1">
      <c r="A209" s="22" t="s">
        <v>216</v>
      </c>
      <c r="B209" s="11" t="s">
        <v>733</v>
      </c>
      <c r="C209" s="30" t="s">
        <v>734</v>
      </c>
      <c r="D209" s="156" t="s">
        <v>416</v>
      </c>
      <c r="E209" s="31"/>
      <c r="F209" s="11"/>
      <c r="G209" s="11" t="s">
        <v>1</v>
      </c>
      <c r="H209" s="56" t="s">
        <v>233</v>
      </c>
      <c r="I209" s="81">
        <v>43304</v>
      </c>
      <c r="J209" s="77">
        <f t="shared" si="41"/>
        <v>43944</v>
      </c>
      <c r="K209" s="77">
        <f ca="1" t="shared" si="42"/>
        <v>43545</v>
      </c>
      <c r="L209" s="78" t="str">
        <f t="shared" si="43"/>
        <v>DENTRO DO PRAZO</v>
      </c>
      <c r="M209" s="79">
        <f t="shared" si="44"/>
      </c>
      <c r="N209" s="83">
        <v>44035</v>
      </c>
      <c r="O209" s="77">
        <f ca="1" t="shared" si="46"/>
        <v>43545</v>
      </c>
      <c r="P209" s="48" t="str">
        <f t="shared" si="47"/>
        <v>DENTRO DO PRAZO</v>
      </c>
      <c r="Q209" s="116" t="s">
        <v>362</v>
      </c>
      <c r="R209" s="117" t="s">
        <v>364</v>
      </c>
      <c r="S209" s="49" t="str">
        <f t="shared" si="45"/>
        <v>DENTRO DO PRAZO</v>
      </c>
      <c r="T209" s="49" t="str">
        <f t="shared" si="48"/>
        <v>DENTRO DO PRAZO</v>
      </c>
      <c r="U209" s="50"/>
    </row>
    <row r="210" spans="1:21" s="1" customFormat="1" ht="38.25" customHeight="1">
      <c r="A210" s="22" t="s">
        <v>216</v>
      </c>
      <c r="B210" s="11" t="s">
        <v>735</v>
      </c>
      <c r="C210" s="30" t="s">
        <v>736</v>
      </c>
      <c r="D210" s="156" t="s">
        <v>416</v>
      </c>
      <c r="E210" s="31"/>
      <c r="F210" s="11"/>
      <c r="G210" s="11" t="s">
        <v>1</v>
      </c>
      <c r="H210" s="56" t="s">
        <v>234</v>
      </c>
      <c r="I210" s="81">
        <v>43263</v>
      </c>
      <c r="J210" s="77">
        <f t="shared" si="41"/>
        <v>43902</v>
      </c>
      <c r="K210" s="77">
        <f ca="1" t="shared" si="42"/>
        <v>43545</v>
      </c>
      <c r="L210" s="78" t="str">
        <f t="shared" si="43"/>
        <v>DENTRO DO PRAZO</v>
      </c>
      <c r="M210" s="79">
        <f t="shared" si="44"/>
      </c>
      <c r="N210" s="83">
        <v>43994</v>
      </c>
      <c r="O210" s="77">
        <f ca="1" t="shared" si="46"/>
        <v>43545</v>
      </c>
      <c r="P210" s="48" t="str">
        <f t="shared" si="47"/>
        <v>DENTRO DO PRAZO</v>
      </c>
      <c r="Q210" s="116" t="s">
        <v>362</v>
      </c>
      <c r="R210" s="117" t="s">
        <v>364</v>
      </c>
      <c r="S210" s="49" t="str">
        <f t="shared" si="45"/>
        <v>DENTRO DO PRAZO</v>
      </c>
      <c r="T210" s="49" t="str">
        <f t="shared" si="48"/>
        <v>DENTRO DO PRAZO</v>
      </c>
      <c r="U210" s="50"/>
    </row>
    <row r="211" spans="1:21" s="1" customFormat="1" ht="38.25" customHeight="1">
      <c r="A211" s="22" t="s">
        <v>216</v>
      </c>
      <c r="B211" s="11" t="s">
        <v>737</v>
      </c>
      <c r="C211" s="30" t="s">
        <v>734</v>
      </c>
      <c r="D211" s="156" t="s">
        <v>416</v>
      </c>
      <c r="E211" s="31"/>
      <c r="F211" s="11"/>
      <c r="G211" s="11" t="s">
        <v>1</v>
      </c>
      <c r="H211" s="56" t="s">
        <v>235</v>
      </c>
      <c r="I211" s="81">
        <v>43263</v>
      </c>
      <c r="J211" s="77">
        <f aca="true" t="shared" si="49" ref="J211:J242">DATE(YEAR(N211),MONTH(N211)-3,DAY(N211))</f>
        <v>43902</v>
      </c>
      <c r="K211" s="77">
        <f aca="true" ca="1" t="shared" si="50" ref="K211:K242">TODAY()</f>
        <v>43545</v>
      </c>
      <c r="L211" s="78" t="str">
        <f aca="true" t="shared" si="51" ref="L211:L242">IF(N211&lt;K211,"VENCIDO",IF(K211&lt;J211,"DENTRO DO PRAZO","ALERTA DE VENCIMENTO"))</f>
        <v>DENTRO DO PRAZO</v>
      </c>
      <c r="M211" s="79">
        <f aca="true" t="shared" si="52" ref="M211:M242">IF(G211="POLO CASA","FUNDAÇÃO CASA",IF(G211="FECHADO","FECHADO",""))</f>
      </c>
      <c r="N211" s="83">
        <v>43994</v>
      </c>
      <c r="O211" s="77">
        <f ca="1" t="shared" si="46"/>
        <v>43545</v>
      </c>
      <c r="P211" s="48" t="str">
        <f t="shared" si="47"/>
        <v>DENTRO DO PRAZO</v>
      </c>
      <c r="Q211" s="116" t="s">
        <v>362</v>
      </c>
      <c r="R211" s="117" t="s">
        <v>364</v>
      </c>
      <c r="S211" s="49" t="str">
        <f aca="true" t="shared" si="53" ref="S211:S242">IF(M211="",L211,M211)</f>
        <v>DENTRO DO PRAZO</v>
      </c>
      <c r="T211" s="49" t="str">
        <f t="shared" si="48"/>
        <v>DENTRO DO PRAZO</v>
      </c>
      <c r="U211" s="50"/>
    </row>
    <row r="212" spans="1:21" s="1" customFormat="1" ht="38.25" customHeight="1">
      <c r="A212" s="22" t="s">
        <v>216</v>
      </c>
      <c r="B212" s="11" t="s">
        <v>738</v>
      </c>
      <c r="C212" s="19" t="s">
        <v>739</v>
      </c>
      <c r="D212" s="156" t="s">
        <v>416</v>
      </c>
      <c r="E212" s="31"/>
      <c r="F212" s="11"/>
      <c r="G212" s="11" t="s">
        <v>1</v>
      </c>
      <c r="H212" s="56" t="s">
        <v>236</v>
      </c>
      <c r="I212" s="81">
        <v>43246</v>
      </c>
      <c r="J212" s="77">
        <f t="shared" si="49"/>
        <v>43887</v>
      </c>
      <c r="K212" s="77">
        <f ca="1" t="shared" si="50"/>
        <v>43545</v>
      </c>
      <c r="L212" s="78" t="str">
        <f t="shared" si="51"/>
        <v>DENTRO DO PRAZO</v>
      </c>
      <c r="M212" s="79">
        <f t="shared" si="52"/>
      </c>
      <c r="N212" s="83">
        <v>43977</v>
      </c>
      <c r="O212" s="77">
        <f ca="1" t="shared" si="46"/>
        <v>43545</v>
      </c>
      <c r="P212" s="48" t="str">
        <f t="shared" si="47"/>
        <v>DENTRO DO PRAZO</v>
      </c>
      <c r="Q212" s="116" t="s">
        <v>362</v>
      </c>
      <c r="R212" s="117" t="s">
        <v>364</v>
      </c>
      <c r="S212" s="49" t="str">
        <f t="shared" si="53"/>
        <v>DENTRO DO PRAZO</v>
      </c>
      <c r="T212" s="49" t="str">
        <f t="shared" si="48"/>
        <v>DENTRO DO PRAZO</v>
      </c>
      <c r="U212" s="50"/>
    </row>
    <row r="213" spans="1:21" s="1" customFormat="1" ht="38.25" customHeight="1">
      <c r="A213" s="22" t="s">
        <v>216</v>
      </c>
      <c r="B213" s="11" t="s">
        <v>740</v>
      </c>
      <c r="C213" s="19" t="s">
        <v>755</v>
      </c>
      <c r="D213" s="156" t="s">
        <v>416</v>
      </c>
      <c r="E213" s="31"/>
      <c r="F213" s="11"/>
      <c r="G213" s="11" t="s">
        <v>340</v>
      </c>
      <c r="H213" s="56" t="s">
        <v>237</v>
      </c>
      <c r="I213" s="81">
        <v>43118</v>
      </c>
      <c r="J213" s="77">
        <f t="shared" si="49"/>
        <v>43756</v>
      </c>
      <c r="K213" s="77">
        <f ca="1" t="shared" si="50"/>
        <v>43545</v>
      </c>
      <c r="L213" s="78" t="str">
        <f t="shared" si="51"/>
        <v>DENTRO DO PRAZO</v>
      </c>
      <c r="M213" s="79">
        <f t="shared" si="52"/>
      </c>
      <c r="N213" s="83">
        <v>43848</v>
      </c>
      <c r="O213" s="77">
        <f ca="1" t="shared" si="46"/>
        <v>43545</v>
      </c>
      <c r="P213" s="48" t="str">
        <f t="shared" si="47"/>
        <v>DENTRO DO PRAZO</v>
      </c>
      <c r="Q213" s="116" t="s">
        <v>362</v>
      </c>
      <c r="R213" s="117" t="s">
        <v>364</v>
      </c>
      <c r="S213" s="49" t="str">
        <f t="shared" si="53"/>
        <v>DENTRO DO PRAZO</v>
      </c>
      <c r="T213" s="49" t="str">
        <f t="shared" si="48"/>
        <v>DENTRO DO PRAZO</v>
      </c>
      <c r="U213" s="50"/>
    </row>
    <row r="214" spans="1:21" s="1" customFormat="1" ht="38.25" customHeight="1">
      <c r="A214" s="22" t="s">
        <v>216</v>
      </c>
      <c r="B214" s="11" t="s">
        <v>741</v>
      </c>
      <c r="C214" s="30" t="s">
        <v>742</v>
      </c>
      <c r="D214" s="156" t="s">
        <v>416</v>
      </c>
      <c r="E214" s="31"/>
      <c r="F214" s="11"/>
      <c r="G214" s="11" t="s">
        <v>1</v>
      </c>
      <c r="H214" s="56" t="s">
        <v>238</v>
      </c>
      <c r="I214" s="81">
        <v>43263</v>
      </c>
      <c r="J214" s="77">
        <f t="shared" si="49"/>
        <v>43902</v>
      </c>
      <c r="K214" s="77">
        <f ca="1" t="shared" si="50"/>
        <v>43545</v>
      </c>
      <c r="L214" s="78" t="str">
        <f t="shared" si="51"/>
        <v>DENTRO DO PRAZO</v>
      </c>
      <c r="M214" s="79">
        <f t="shared" si="52"/>
      </c>
      <c r="N214" s="83">
        <v>43994</v>
      </c>
      <c r="O214" s="77">
        <f ca="1" t="shared" si="46"/>
        <v>43545</v>
      </c>
      <c r="P214" s="48" t="str">
        <f t="shared" si="47"/>
        <v>DENTRO DO PRAZO</v>
      </c>
      <c r="Q214" s="116" t="s">
        <v>362</v>
      </c>
      <c r="R214" s="117" t="s">
        <v>364</v>
      </c>
      <c r="S214" s="49" t="str">
        <f t="shared" si="53"/>
        <v>DENTRO DO PRAZO</v>
      </c>
      <c r="T214" s="49" t="str">
        <f t="shared" si="48"/>
        <v>DENTRO DO PRAZO</v>
      </c>
      <c r="U214" s="50"/>
    </row>
    <row r="215" spans="1:21" s="1" customFormat="1" ht="38.25" customHeight="1">
      <c r="A215" s="22" t="s">
        <v>216</v>
      </c>
      <c r="B215" s="11" t="s">
        <v>743</v>
      </c>
      <c r="C215" s="19" t="s">
        <v>744</v>
      </c>
      <c r="D215" s="156" t="s">
        <v>416</v>
      </c>
      <c r="E215" s="31"/>
      <c r="F215" s="11"/>
      <c r="G215" s="11" t="s">
        <v>1</v>
      </c>
      <c r="H215" s="56" t="s">
        <v>239</v>
      </c>
      <c r="I215" s="81">
        <v>43232</v>
      </c>
      <c r="J215" s="77">
        <f t="shared" si="49"/>
        <v>43873</v>
      </c>
      <c r="K215" s="77">
        <f ca="1" t="shared" si="50"/>
        <v>43545</v>
      </c>
      <c r="L215" s="78" t="str">
        <f t="shared" si="51"/>
        <v>DENTRO DO PRAZO</v>
      </c>
      <c r="M215" s="79">
        <f t="shared" si="52"/>
      </c>
      <c r="N215" s="83">
        <v>43963</v>
      </c>
      <c r="O215" s="77">
        <f ca="1" t="shared" si="46"/>
        <v>43545</v>
      </c>
      <c r="P215" s="48" t="str">
        <f t="shared" si="47"/>
        <v>DENTRO DO PRAZO</v>
      </c>
      <c r="Q215" s="116" t="s">
        <v>362</v>
      </c>
      <c r="R215" s="117" t="s">
        <v>364</v>
      </c>
      <c r="S215" s="49" t="str">
        <f t="shared" si="53"/>
        <v>DENTRO DO PRAZO</v>
      </c>
      <c r="T215" s="49" t="str">
        <f t="shared" si="48"/>
        <v>DENTRO DO PRAZO</v>
      </c>
      <c r="U215" s="50"/>
    </row>
    <row r="216" spans="1:21" s="1" customFormat="1" ht="38.25" customHeight="1">
      <c r="A216" s="22" t="s">
        <v>216</v>
      </c>
      <c r="B216" s="11" t="s">
        <v>745</v>
      </c>
      <c r="C216" s="19" t="s">
        <v>756</v>
      </c>
      <c r="D216" s="156" t="s">
        <v>416</v>
      </c>
      <c r="E216" s="31"/>
      <c r="F216" s="11"/>
      <c r="G216" s="11" t="s">
        <v>1</v>
      </c>
      <c r="H216" s="56" t="s">
        <v>240</v>
      </c>
      <c r="I216" s="81">
        <v>43232</v>
      </c>
      <c r="J216" s="77">
        <f t="shared" si="49"/>
        <v>43873</v>
      </c>
      <c r="K216" s="77">
        <f ca="1" t="shared" si="50"/>
        <v>43545</v>
      </c>
      <c r="L216" s="78" t="str">
        <f t="shared" si="51"/>
        <v>DENTRO DO PRAZO</v>
      </c>
      <c r="M216" s="79">
        <f t="shared" si="52"/>
      </c>
      <c r="N216" s="83">
        <v>43963</v>
      </c>
      <c r="O216" s="77">
        <f ca="1" t="shared" si="46"/>
        <v>43545</v>
      </c>
      <c r="P216" s="48" t="str">
        <f t="shared" si="47"/>
        <v>DENTRO DO PRAZO</v>
      </c>
      <c r="Q216" s="116" t="s">
        <v>362</v>
      </c>
      <c r="R216" s="117" t="s">
        <v>364</v>
      </c>
      <c r="S216" s="49" t="str">
        <f t="shared" si="53"/>
        <v>DENTRO DO PRAZO</v>
      </c>
      <c r="T216" s="49" t="str">
        <f t="shared" si="48"/>
        <v>DENTRO DO PRAZO</v>
      </c>
      <c r="U216" s="50"/>
    </row>
    <row r="217" spans="1:21" s="1" customFormat="1" ht="38.25" customHeight="1">
      <c r="A217" s="22" t="s">
        <v>216</v>
      </c>
      <c r="B217" s="11" t="s">
        <v>746</v>
      </c>
      <c r="C217" s="30" t="s">
        <v>747</v>
      </c>
      <c r="D217" s="156" t="s">
        <v>416</v>
      </c>
      <c r="E217" s="31"/>
      <c r="F217" s="11"/>
      <c r="G217" s="11" t="s">
        <v>1</v>
      </c>
      <c r="H217" s="56" t="s">
        <v>241</v>
      </c>
      <c r="I217" s="81">
        <v>43315</v>
      </c>
      <c r="J217" s="77">
        <f t="shared" si="49"/>
        <v>43954</v>
      </c>
      <c r="K217" s="77">
        <f ca="1" t="shared" si="50"/>
        <v>43545</v>
      </c>
      <c r="L217" s="78" t="str">
        <f t="shared" si="51"/>
        <v>DENTRO DO PRAZO</v>
      </c>
      <c r="M217" s="79">
        <f t="shared" si="52"/>
      </c>
      <c r="N217" s="83">
        <v>44046</v>
      </c>
      <c r="O217" s="77">
        <f ca="1" t="shared" si="46"/>
        <v>43545</v>
      </c>
      <c r="P217" s="48" t="str">
        <f t="shared" si="47"/>
        <v>DENTRO DO PRAZO</v>
      </c>
      <c r="Q217" s="116" t="s">
        <v>362</v>
      </c>
      <c r="R217" s="117" t="s">
        <v>364</v>
      </c>
      <c r="S217" s="49" t="str">
        <f t="shared" si="53"/>
        <v>DENTRO DO PRAZO</v>
      </c>
      <c r="T217" s="49" t="str">
        <f t="shared" si="48"/>
        <v>DENTRO DO PRAZO</v>
      </c>
      <c r="U217" s="50"/>
    </row>
    <row r="218" spans="1:21" s="1" customFormat="1" ht="38.25" customHeight="1">
      <c r="A218" s="22" t="s">
        <v>216</v>
      </c>
      <c r="B218" s="11" t="s">
        <v>748</v>
      </c>
      <c r="C218" s="19" t="s">
        <v>749</v>
      </c>
      <c r="D218" s="156" t="s">
        <v>416</v>
      </c>
      <c r="E218" s="31"/>
      <c r="F218" s="11"/>
      <c r="G218" s="11" t="s">
        <v>1</v>
      </c>
      <c r="H218" s="56" t="s">
        <v>242</v>
      </c>
      <c r="I218" s="81">
        <v>43241</v>
      </c>
      <c r="J218" s="77">
        <f t="shared" si="49"/>
        <v>43882</v>
      </c>
      <c r="K218" s="77">
        <f ca="1" t="shared" si="50"/>
        <v>43545</v>
      </c>
      <c r="L218" s="78" t="str">
        <f t="shared" si="51"/>
        <v>DENTRO DO PRAZO</v>
      </c>
      <c r="M218" s="79">
        <f t="shared" si="52"/>
      </c>
      <c r="N218" s="83">
        <v>43972</v>
      </c>
      <c r="O218" s="77">
        <f ca="1" t="shared" si="46"/>
        <v>43545</v>
      </c>
      <c r="P218" s="48" t="str">
        <f t="shared" si="47"/>
        <v>DENTRO DO PRAZO</v>
      </c>
      <c r="Q218" s="116" t="s">
        <v>362</v>
      </c>
      <c r="R218" s="117" t="s">
        <v>364</v>
      </c>
      <c r="S218" s="49" t="str">
        <f t="shared" si="53"/>
        <v>DENTRO DO PRAZO</v>
      </c>
      <c r="T218" s="49" t="str">
        <f t="shared" si="48"/>
        <v>DENTRO DO PRAZO</v>
      </c>
      <c r="U218" s="50"/>
    </row>
    <row r="219" spans="1:21" s="1" customFormat="1" ht="38.25" customHeight="1">
      <c r="A219" s="22" t="s">
        <v>216</v>
      </c>
      <c r="B219" s="11" t="s">
        <v>750</v>
      </c>
      <c r="C219" s="19" t="s">
        <v>751</v>
      </c>
      <c r="D219" s="156" t="s">
        <v>416</v>
      </c>
      <c r="E219" s="31"/>
      <c r="F219" s="11"/>
      <c r="G219" s="11" t="s">
        <v>1</v>
      </c>
      <c r="H219" s="56" t="s">
        <v>243</v>
      </c>
      <c r="I219" s="81">
        <v>43266</v>
      </c>
      <c r="J219" s="77">
        <f t="shared" si="49"/>
        <v>43876</v>
      </c>
      <c r="K219" s="77">
        <f ca="1" t="shared" si="50"/>
        <v>43545</v>
      </c>
      <c r="L219" s="78" t="str">
        <f t="shared" si="51"/>
        <v>DENTRO DO PRAZO</v>
      </c>
      <c r="M219" s="79">
        <f t="shared" si="52"/>
      </c>
      <c r="N219" s="83">
        <v>43966</v>
      </c>
      <c r="O219" s="77">
        <f ca="1" t="shared" si="46"/>
        <v>43545</v>
      </c>
      <c r="P219" s="48" t="str">
        <f t="shared" si="47"/>
        <v>DENTRO DO PRAZO</v>
      </c>
      <c r="Q219" s="116" t="s">
        <v>362</v>
      </c>
      <c r="R219" s="117" t="s">
        <v>364</v>
      </c>
      <c r="S219" s="49" t="str">
        <f t="shared" si="53"/>
        <v>DENTRO DO PRAZO</v>
      </c>
      <c r="T219" s="49" t="str">
        <f t="shared" si="48"/>
        <v>DENTRO DO PRAZO</v>
      </c>
      <c r="U219" s="50"/>
    </row>
    <row r="220" spans="1:21" s="1" customFormat="1" ht="38.25" customHeight="1">
      <c r="A220" s="22" t="s">
        <v>216</v>
      </c>
      <c r="B220" s="11" t="s">
        <v>752</v>
      </c>
      <c r="C220" s="30" t="s">
        <v>753</v>
      </c>
      <c r="D220" s="156" t="s">
        <v>416</v>
      </c>
      <c r="E220" s="31"/>
      <c r="F220" s="11"/>
      <c r="G220" s="11" t="s">
        <v>1</v>
      </c>
      <c r="H220" s="56" t="s">
        <v>244</v>
      </c>
      <c r="I220" s="81">
        <v>43255</v>
      </c>
      <c r="J220" s="77">
        <f t="shared" si="49"/>
        <v>43894</v>
      </c>
      <c r="K220" s="77">
        <f ca="1" t="shared" si="50"/>
        <v>43545</v>
      </c>
      <c r="L220" s="78" t="str">
        <f t="shared" si="51"/>
        <v>DENTRO DO PRAZO</v>
      </c>
      <c r="M220" s="79">
        <f t="shared" si="52"/>
      </c>
      <c r="N220" s="83">
        <v>43986</v>
      </c>
      <c r="O220" s="77">
        <f ca="1" t="shared" si="46"/>
        <v>43545</v>
      </c>
      <c r="P220" s="48" t="str">
        <f t="shared" si="47"/>
        <v>DENTRO DO PRAZO</v>
      </c>
      <c r="Q220" s="116" t="s">
        <v>362</v>
      </c>
      <c r="R220" s="117" t="s">
        <v>364</v>
      </c>
      <c r="S220" s="49" t="str">
        <f t="shared" si="53"/>
        <v>DENTRO DO PRAZO</v>
      </c>
      <c r="T220" s="49" t="str">
        <f t="shared" si="48"/>
        <v>DENTRO DO PRAZO</v>
      </c>
      <c r="U220" s="50"/>
    </row>
    <row r="221" spans="1:21" s="1" customFormat="1" ht="38.25" customHeight="1">
      <c r="A221" s="22" t="s">
        <v>245</v>
      </c>
      <c r="B221" s="10" t="s">
        <v>900</v>
      </c>
      <c r="C221" s="34" t="s">
        <v>757</v>
      </c>
      <c r="D221" s="156" t="s">
        <v>416</v>
      </c>
      <c r="E221" s="14"/>
      <c r="F221" s="59"/>
      <c r="G221" s="11" t="s">
        <v>1</v>
      </c>
      <c r="H221" s="56" t="s">
        <v>246</v>
      </c>
      <c r="I221" s="76">
        <v>43172</v>
      </c>
      <c r="J221" s="77">
        <f t="shared" si="49"/>
        <v>43812</v>
      </c>
      <c r="K221" s="77">
        <f ca="1" t="shared" si="50"/>
        <v>43545</v>
      </c>
      <c r="L221" s="78" t="str">
        <f t="shared" si="51"/>
        <v>DENTRO DO PRAZO</v>
      </c>
      <c r="M221" s="79">
        <f t="shared" si="52"/>
      </c>
      <c r="N221" s="80">
        <v>43903</v>
      </c>
      <c r="O221" s="77">
        <f ca="1" t="shared" si="46"/>
        <v>43545</v>
      </c>
      <c r="P221" s="48" t="str">
        <f t="shared" si="47"/>
        <v>DENTRO DO PRAZO</v>
      </c>
      <c r="Q221" s="116" t="s">
        <v>362</v>
      </c>
      <c r="R221" s="117" t="s">
        <v>364</v>
      </c>
      <c r="S221" s="49" t="str">
        <f t="shared" si="53"/>
        <v>DENTRO DO PRAZO</v>
      </c>
      <c r="T221" s="49" t="str">
        <f t="shared" si="48"/>
        <v>DENTRO DO PRAZO</v>
      </c>
      <c r="U221" s="50"/>
    </row>
    <row r="222" spans="1:21" s="1" customFormat="1" ht="38.25" customHeight="1">
      <c r="A222" s="22" t="s">
        <v>245</v>
      </c>
      <c r="B222" s="10" t="s">
        <v>901</v>
      </c>
      <c r="C222" s="35" t="s">
        <v>763</v>
      </c>
      <c r="D222" s="156" t="s">
        <v>416</v>
      </c>
      <c r="E222" s="14"/>
      <c r="F222" s="31"/>
      <c r="G222" s="11" t="s">
        <v>1</v>
      </c>
      <c r="H222" s="56" t="s">
        <v>247</v>
      </c>
      <c r="I222" s="76">
        <v>42795</v>
      </c>
      <c r="J222" s="77">
        <f t="shared" si="49"/>
        <v>43435</v>
      </c>
      <c r="K222" s="77">
        <f ca="1" t="shared" si="50"/>
        <v>43545</v>
      </c>
      <c r="L222" s="78" t="str">
        <f t="shared" si="51"/>
        <v>VENCIDO</v>
      </c>
      <c r="M222" s="79">
        <f t="shared" si="52"/>
      </c>
      <c r="N222" s="80">
        <v>43525</v>
      </c>
      <c r="O222" s="77">
        <f ca="1" t="shared" si="46"/>
        <v>43545</v>
      </c>
      <c r="P222" s="48" t="str">
        <f t="shared" si="47"/>
        <v>VENCIDO</v>
      </c>
      <c r="Q222" s="116" t="s">
        <v>362</v>
      </c>
      <c r="R222" s="117" t="s">
        <v>364</v>
      </c>
      <c r="S222" s="49" t="str">
        <f t="shared" si="53"/>
        <v>VENCIDO</v>
      </c>
      <c r="T222" s="49" t="str">
        <f t="shared" si="48"/>
        <v>VENCIDO</v>
      </c>
      <c r="U222" s="50"/>
    </row>
    <row r="223" spans="1:21" s="1" customFormat="1" ht="38.25" customHeight="1">
      <c r="A223" s="22" t="s">
        <v>245</v>
      </c>
      <c r="B223" s="10" t="s">
        <v>902</v>
      </c>
      <c r="C223" s="35" t="s">
        <v>764</v>
      </c>
      <c r="D223" s="156" t="s">
        <v>416</v>
      </c>
      <c r="E223" s="14"/>
      <c r="F223" s="31"/>
      <c r="G223" s="11" t="s">
        <v>1</v>
      </c>
      <c r="H223" s="56" t="s">
        <v>248</v>
      </c>
      <c r="I223" s="76">
        <v>43151</v>
      </c>
      <c r="J223" s="77">
        <f t="shared" si="49"/>
        <v>43789</v>
      </c>
      <c r="K223" s="77">
        <f ca="1" t="shared" si="50"/>
        <v>43545</v>
      </c>
      <c r="L223" s="78" t="str">
        <f t="shared" si="51"/>
        <v>DENTRO DO PRAZO</v>
      </c>
      <c r="M223" s="79">
        <f t="shared" si="52"/>
      </c>
      <c r="N223" s="80">
        <v>43881</v>
      </c>
      <c r="O223" s="77">
        <f ca="1" t="shared" si="46"/>
        <v>43545</v>
      </c>
      <c r="P223" s="48" t="str">
        <f t="shared" si="47"/>
        <v>DENTRO DO PRAZO</v>
      </c>
      <c r="Q223" s="116" t="s">
        <v>362</v>
      </c>
      <c r="R223" s="117" t="s">
        <v>364</v>
      </c>
      <c r="S223" s="49" t="str">
        <f t="shared" si="53"/>
        <v>DENTRO DO PRAZO</v>
      </c>
      <c r="T223" s="49" t="str">
        <f t="shared" si="48"/>
        <v>DENTRO DO PRAZO</v>
      </c>
      <c r="U223" s="50"/>
    </row>
    <row r="224" spans="1:21" s="1" customFormat="1" ht="38.25" customHeight="1">
      <c r="A224" s="22" t="s">
        <v>245</v>
      </c>
      <c r="B224" s="36"/>
      <c r="C224" s="37" t="s">
        <v>759</v>
      </c>
      <c r="D224" s="156" t="s">
        <v>416</v>
      </c>
      <c r="E224" s="122" t="s">
        <v>758</v>
      </c>
      <c r="F224" s="31"/>
      <c r="G224" s="11" t="s">
        <v>1</v>
      </c>
      <c r="H224" s="56" t="s">
        <v>249</v>
      </c>
      <c r="I224" s="76">
        <v>43242</v>
      </c>
      <c r="J224" s="77">
        <f t="shared" si="49"/>
        <v>43883</v>
      </c>
      <c r="K224" s="77">
        <f ca="1" t="shared" si="50"/>
        <v>43545</v>
      </c>
      <c r="L224" s="78" t="str">
        <f t="shared" si="51"/>
        <v>DENTRO DO PRAZO</v>
      </c>
      <c r="M224" s="79">
        <f t="shared" si="52"/>
      </c>
      <c r="N224" s="80">
        <v>43973</v>
      </c>
      <c r="O224" s="77">
        <f ca="1" t="shared" si="46"/>
        <v>43545</v>
      </c>
      <c r="P224" s="48" t="str">
        <f t="shared" si="47"/>
        <v>DENTRO DO PRAZO</v>
      </c>
      <c r="Q224" s="116" t="s">
        <v>362</v>
      </c>
      <c r="R224" s="117" t="s">
        <v>364</v>
      </c>
      <c r="S224" s="49" t="str">
        <f t="shared" si="53"/>
        <v>DENTRO DO PRAZO</v>
      </c>
      <c r="T224" s="49" t="str">
        <f t="shared" si="48"/>
        <v>DENTRO DO PRAZO</v>
      </c>
      <c r="U224" s="50"/>
    </row>
    <row r="225" spans="1:21" s="1" customFormat="1" ht="38.25" customHeight="1">
      <c r="A225" s="22" t="s">
        <v>245</v>
      </c>
      <c r="B225" s="10" t="s">
        <v>903</v>
      </c>
      <c r="C225" s="35" t="s">
        <v>765</v>
      </c>
      <c r="D225" s="156" t="s">
        <v>416</v>
      </c>
      <c r="E225" s="14"/>
      <c r="F225" s="31"/>
      <c r="G225" s="11" t="s">
        <v>1</v>
      </c>
      <c r="H225" s="56" t="s">
        <v>250</v>
      </c>
      <c r="I225" s="76">
        <v>43311</v>
      </c>
      <c r="J225" s="77">
        <f t="shared" si="49"/>
        <v>43951</v>
      </c>
      <c r="K225" s="77">
        <f ca="1" t="shared" si="50"/>
        <v>43545</v>
      </c>
      <c r="L225" s="78" t="str">
        <f t="shared" si="51"/>
        <v>DENTRO DO PRAZO</v>
      </c>
      <c r="M225" s="79">
        <f t="shared" si="52"/>
      </c>
      <c r="N225" s="80">
        <v>44042</v>
      </c>
      <c r="O225" s="77">
        <f ca="1" t="shared" si="46"/>
        <v>43545</v>
      </c>
      <c r="P225" s="48" t="str">
        <f t="shared" si="47"/>
        <v>DENTRO DO PRAZO</v>
      </c>
      <c r="Q225" s="116" t="s">
        <v>362</v>
      </c>
      <c r="R225" s="117" t="s">
        <v>364</v>
      </c>
      <c r="S225" s="49" t="str">
        <f t="shared" si="53"/>
        <v>DENTRO DO PRAZO</v>
      </c>
      <c r="T225" s="49" t="str">
        <f t="shared" si="48"/>
        <v>DENTRO DO PRAZO</v>
      </c>
      <c r="U225" s="50"/>
    </row>
    <row r="226" spans="1:21" s="1" customFormat="1" ht="38.25" customHeight="1">
      <c r="A226" s="22" t="s">
        <v>245</v>
      </c>
      <c r="B226" s="10" t="s">
        <v>904</v>
      </c>
      <c r="C226" s="35" t="s">
        <v>766</v>
      </c>
      <c r="D226" s="156" t="s">
        <v>416</v>
      </c>
      <c r="E226" s="14"/>
      <c r="F226" s="31"/>
      <c r="G226" s="11" t="s">
        <v>1</v>
      </c>
      <c r="H226" s="56" t="s">
        <v>252</v>
      </c>
      <c r="I226" s="76">
        <v>42887</v>
      </c>
      <c r="J226" s="77">
        <f t="shared" si="49"/>
        <v>43525</v>
      </c>
      <c r="K226" s="77">
        <f ca="1" t="shared" si="50"/>
        <v>43545</v>
      </c>
      <c r="L226" s="78" t="str">
        <f t="shared" si="51"/>
        <v>ALERTA DE VENCIMENTO</v>
      </c>
      <c r="M226" s="79">
        <f t="shared" si="52"/>
      </c>
      <c r="N226" s="80">
        <v>43617</v>
      </c>
      <c r="O226" s="77">
        <f ca="1" t="shared" si="46"/>
        <v>43545</v>
      </c>
      <c r="P226" s="48" t="str">
        <f t="shared" si="47"/>
        <v>DENTRO DO PRAZO</v>
      </c>
      <c r="Q226" s="116" t="s">
        <v>362</v>
      </c>
      <c r="R226" s="117" t="s">
        <v>364</v>
      </c>
      <c r="S226" s="49" t="str">
        <f t="shared" si="53"/>
        <v>ALERTA DE VENCIMENTO</v>
      </c>
      <c r="T226" s="49" t="str">
        <f t="shared" si="48"/>
        <v>ALERTA DE VENCIMENTO</v>
      </c>
      <c r="U226" s="50"/>
    </row>
    <row r="227" spans="1:21" s="1" customFormat="1" ht="38.25" customHeight="1">
      <c r="A227" s="22" t="s">
        <v>245</v>
      </c>
      <c r="B227" s="10"/>
      <c r="C227" s="34" t="s">
        <v>761</v>
      </c>
      <c r="D227" s="156" t="s">
        <v>416</v>
      </c>
      <c r="E227" s="14" t="s">
        <v>760</v>
      </c>
      <c r="F227" s="31"/>
      <c r="G227" s="11" t="s">
        <v>1</v>
      </c>
      <c r="H227" s="56" t="s">
        <v>253</v>
      </c>
      <c r="I227" s="76">
        <v>43242</v>
      </c>
      <c r="J227" s="77">
        <f t="shared" si="49"/>
        <v>43883</v>
      </c>
      <c r="K227" s="77">
        <f ca="1" t="shared" si="50"/>
        <v>43545</v>
      </c>
      <c r="L227" s="78" t="str">
        <f t="shared" si="51"/>
        <v>DENTRO DO PRAZO</v>
      </c>
      <c r="M227" s="79">
        <f t="shared" si="52"/>
      </c>
      <c r="N227" s="80">
        <v>43973</v>
      </c>
      <c r="O227" s="77">
        <f ca="1" t="shared" si="46"/>
        <v>43545</v>
      </c>
      <c r="P227" s="48" t="str">
        <f t="shared" si="47"/>
        <v>DENTRO DO PRAZO</v>
      </c>
      <c r="Q227" s="116" t="s">
        <v>362</v>
      </c>
      <c r="R227" s="117" t="s">
        <v>364</v>
      </c>
      <c r="S227" s="49" t="str">
        <f t="shared" si="53"/>
        <v>DENTRO DO PRAZO</v>
      </c>
      <c r="T227" s="49" t="str">
        <f t="shared" si="48"/>
        <v>DENTRO DO PRAZO</v>
      </c>
      <c r="U227" s="50"/>
    </row>
    <row r="228" spans="1:21" s="1" customFormat="1" ht="38.25" customHeight="1">
      <c r="A228" s="22" t="s">
        <v>245</v>
      </c>
      <c r="B228" s="10" t="s">
        <v>905</v>
      </c>
      <c r="C228" s="35" t="s">
        <v>767</v>
      </c>
      <c r="D228" s="156" t="s">
        <v>416</v>
      </c>
      <c r="E228" s="14"/>
      <c r="F228" s="31"/>
      <c r="G228" s="11" t="s">
        <v>1</v>
      </c>
      <c r="H228" s="56" t="s">
        <v>254</v>
      </c>
      <c r="I228" s="76">
        <v>43454</v>
      </c>
      <c r="J228" s="77">
        <f t="shared" si="49"/>
        <v>44094</v>
      </c>
      <c r="K228" s="77">
        <f ca="1" t="shared" si="50"/>
        <v>43545</v>
      </c>
      <c r="L228" s="78" t="str">
        <f t="shared" si="51"/>
        <v>DENTRO DO PRAZO</v>
      </c>
      <c r="M228" s="79">
        <f t="shared" si="52"/>
      </c>
      <c r="N228" s="80">
        <v>44185</v>
      </c>
      <c r="O228" s="77">
        <f ca="1" t="shared" si="46"/>
        <v>43545</v>
      </c>
      <c r="P228" s="48" t="str">
        <f t="shared" si="47"/>
        <v>DENTRO DO PRAZO</v>
      </c>
      <c r="Q228" s="116" t="s">
        <v>362</v>
      </c>
      <c r="R228" s="117" t="s">
        <v>364</v>
      </c>
      <c r="S228" s="49" t="str">
        <f t="shared" si="53"/>
        <v>DENTRO DO PRAZO</v>
      </c>
      <c r="T228" s="49" t="str">
        <f t="shared" si="48"/>
        <v>DENTRO DO PRAZO</v>
      </c>
      <c r="U228" s="50"/>
    </row>
    <row r="229" spans="1:21" s="1" customFormat="1" ht="38.25" customHeight="1">
      <c r="A229" s="22" t="s">
        <v>245</v>
      </c>
      <c r="B229" s="10" t="s">
        <v>906</v>
      </c>
      <c r="C229" s="35" t="s">
        <v>768</v>
      </c>
      <c r="D229" s="156" t="s">
        <v>416</v>
      </c>
      <c r="E229" s="14"/>
      <c r="F229" s="31"/>
      <c r="G229" s="11" t="s">
        <v>1</v>
      </c>
      <c r="H229" s="56" t="s">
        <v>255</v>
      </c>
      <c r="I229" s="76">
        <v>43216</v>
      </c>
      <c r="J229" s="77">
        <f t="shared" si="49"/>
        <v>43856</v>
      </c>
      <c r="K229" s="77">
        <f ca="1" t="shared" si="50"/>
        <v>43545</v>
      </c>
      <c r="L229" s="78" t="str">
        <f t="shared" si="51"/>
        <v>DENTRO DO PRAZO</v>
      </c>
      <c r="M229" s="79">
        <f t="shared" si="52"/>
      </c>
      <c r="N229" s="80">
        <v>43947</v>
      </c>
      <c r="O229" s="77">
        <f ca="1" t="shared" si="46"/>
        <v>43545</v>
      </c>
      <c r="P229" s="48" t="str">
        <f t="shared" si="47"/>
        <v>DENTRO DO PRAZO</v>
      </c>
      <c r="Q229" s="116" t="s">
        <v>362</v>
      </c>
      <c r="R229" s="117" t="s">
        <v>364</v>
      </c>
      <c r="S229" s="49" t="str">
        <f t="shared" si="53"/>
        <v>DENTRO DO PRAZO</v>
      </c>
      <c r="T229" s="49" t="str">
        <f t="shared" si="48"/>
        <v>DENTRO DO PRAZO</v>
      </c>
      <c r="U229" s="50"/>
    </row>
    <row r="230" spans="1:21" s="1" customFormat="1" ht="38.25" customHeight="1">
      <c r="A230" s="22" t="s">
        <v>245</v>
      </c>
      <c r="B230" s="10" t="s">
        <v>907</v>
      </c>
      <c r="C230" s="35" t="s">
        <v>769</v>
      </c>
      <c r="D230" s="156" t="s">
        <v>416</v>
      </c>
      <c r="E230" s="14"/>
      <c r="F230" s="31"/>
      <c r="G230" s="11" t="s">
        <v>1</v>
      </c>
      <c r="H230" s="56" t="s">
        <v>256</v>
      </c>
      <c r="I230" s="76">
        <v>43191</v>
      </c>
      <c r="J230" s="77">
        <f t="shared" si="49"/>
        <v>43831</v>
      </c>
      <c r="K230" s="77">
        <f ca="1" t="shared" si="50"/>
        <v>43545</v>
      </c>
      <c r="L230" s="78" t="str">
        <f t="shared" si="51"/>
        <v>DENTRO DO PRAZO</v>
      </c>
      <c r="M230" s="79">
        <f t="shared" si="52"/>
      </c>
      <c r="N230" s="80">
        <v>43922</v>
      </c>
      <c r="O230" s="77">
        <f ca="1" t="shared" si="46"/>
        <v>43545</v>
      </c>
      <c r="P230" s="48" t="str">
        <f t="shared" si="47"/>
        <v>DENTRO DO PRAZO</v>
      </c>
      <c r="Q230" s="116" t="s">
        <v>362</v>
      </c>
      <c r="R230" s="117" t="s">
        <v>364</v>
      </c>
      <c r="S230" s="49" t="str">
        <f t="shared" si="53"/>
        <v>DENTRO DO PRAZO</v>
      </c>
      <c r="T230" s="49" t="str">
        <f t="shared" si="48"/>
        <v>DENTRO DO PRAZO</v>
      </c>
      <c r="U230" s="50"/>
    </row>
    <row r="231" spans="1:25" s="1" customFormat="1" ht="38.25" customHeight="1">
      <c r="A231" s="22" t="s">
        <v>245</v>
      </c>
      <c r="B231" s="10" t="s">
        <v>908</v>
      </c>
      <c r="C231" s="35" t="s">
        <v>770</v>
      </c>
      <c r="D231" s="156" t="s">
        <v>416</v>
      </c>
      <c r="E231" s="14"/>
      <c r="F231" s="31"/>
      <c r="G231" s="11" t="s">
        <v>1</v>
      </c>
      <c r="H231" s="56" t="s">
        <v>257</v>
      </c>
      <c r="I231" s="76">
        <v>43157</v>
      </c>
      <c r="J231" s="77">
        <f t="shared" si="49"/>
        <v>43795</v>
      </c>
      <c r="K231" s="77">
        <f ca="1" t="shared" si="50"/>
        <v>43545</v>
      </c>
      <c r="L231" s="78" t="str">
        <f t="shared" si="51"/>
        <v>DENTRO DO PRAZO</v>
      </c>
      <c r="M231" s="79">
        <f t="shared" si="52"/>
      </c>
      <c r="N231" s="80">
        <v>43887</v>
      </c>
      <c r="O231" s="77">
        <f ca="1" t="shared" si="46"/>
        <v>43545</v>
      </c>
      <c r="P231" s="48" t="str">
        <f t="shared" si="47"/>
        <v>DENTRO DO PRAZO</v>
      </c>
      <c r="Q231" s="116" t="s">
        <v>362</v>
      </c>
      <c r="R231" s="117" t="s">
        <v>364</v>
      </c>
      <c r="S231" s="49" t="str">
        <f t="shared" si="53"/>
        <v>DENTRO DO PRAZO</v>
      </c>
      <c r="T231" s="49" t="s">
        <v>331</v>
      </c>
      <c r="U231" s="50"/>
      <c r="V231" s="2"/>
      <c r="W231" s="2"/>
      <c r="X231" s="2"/>
      <c r="Y231" s="2"/>
    </row>
    <row r="232" spans="1:25" s="1" customFormat="1" ht="38.25" customHeight="1">
      <c r="A232" s="22" t="s">
        <v>245</v>
      </c>
      <c r="B232" s="10" t="s">
        <v>909</v>
      </c>
      <c r="C232" s="35" t="s">
        <v>771</v>
      </c>
      <c r="D232" s="156" t="s">
        <v>416</v>
      </c>
      <c r="E232" s="14"/>
      <c r="F232" s="31"/>
      <c r="G232" s="11" t="s">
        <v>1</v>
      </c>
      <c r="H232" s="56" t="s">
        <v>258</v>
      </c>
      <c r="I232" s="76">
        <v>43269</v>
      </c>
      <c r="J232" s="77">
        <f t="shared" si="49"/>
        <v>43908</v>
      </c>
      <c r="K232" s="77">
        <f ca="1" t="shared" si="50"/>
        <v>43545</v>
      </c>
      <c r="L232" s="78" t="str">
        <f t="shared" si="51"/>
        <v>DENTRO DO PRAZO</v>
      </c>
      <c r="M232" s="79">
        <f t="shared" si="52"/>
      </c>
      <c r="N232" s="80">
        <v>44000</v>
      </c>
      <c r="O232" s="77">
        <f ca="1" t="shared" si="46"/>
        <v>43545</v>
      </c>
      <c r="P232" s="48" t="str">
        <f t="shared" si="47"/>
        <v>DENTRO DO PRAZO</v>
      </c>
      <c r="Q232" s="116" t="s">
        <v>362</v>
      </c>
      <c r="R232" s="117" t="s">
        <v>364</v>
      </c>
      <c r="S232" s="49" t="str">
        <f t="shared" si="53"/>
        <v>DENTRO DO PRAZO</v>
      </c>
      <c r="T232" s="49" t="str">
        <f>IF(S232="",M232,S232)</f>
        <v>DENTRO DO PRAZO</v>
      </c>
      <c r="U232" s="50"/>
      <c r="V232" s="2"/>
      <c r="W232" s="2"/>
      <c r="X232" s="2"/>
      <c r="Y232" s="2"/>
    </row>
    <row r="233" spans="1:25" s="1" customFormat="1" ht="38.25" customHeight="1">
      <c r="A233" s="22" t="s">
        <v>245</v>
      </c>
      <c r="B233" s="10" t="s">
        <v>910</v>
      </c>
      <c r="C233" s="35" t="s">
        <v>772</v>
      </c>
      <c r="D233" s="156" t="s">
        <v>416</v>
      </c>
      <c r="E233" s="14"/>
      <c r="F233" s="31"/>
      <c r="G233" s="11" t="s">
        <v>1</v>
      </c>
      <c r="H233" s="56" t="s">
        <v>259</v>
      </c>
      <c r="I233" s="76">
        <v>43158</v>
      </c>
      <c r="J233" s="77">
        <f t="shared" si="49"/>
        <v>43796</v>
      </c>
      <c r="K233" s="77">
        <f ca="1" t="shared" si="50"/>
        <v>43545</v>
      </c>
      <c r="L233" s="78" t="str">
        <f t="shared" si="51"/>
        <v>DENTRO DO PRAZO</v>
      </c>
      <c r="M233" s="79">
        <f t="shared" si="52"/>
      </c>
      <c r="N233" s="80">
        <v>43888</v>
      </c>
      <c r="O233" s="77">
        <f ca="1" t="shared" si="46"/>
        <v>43545</v>
      </c>
      <c r="P233" s="48" t="str">
        <f t="shared" si="47"/>
        <v>DENTRO DO PRAZO</v>
      </c>
      <c r="Q233" s="116" t="s">
        <v>362</v>
      </c>
      <c r="R233" s="117" t="s">
        <v>364</v>
      </c>
      <c r="S233" s="49" t="str">
        <f t="shared" si="53"/>
        <v>DENTRO DO PRAZO</v>
      </c>
      <c r="T233" s="49" t="str">
        <f>IF(S233="",M233,S233)</f>
        <v>DENTRO DO PRAZO</v>
      </c>
      <c r="U233" s="50"/>
      <c r="V233" s="2"/>
      <c r="W233" s="2"/>
      <c r="X233" s="2"/>
      <c r="Y233" s="2"/>
    </row>
    <row r="234" spans="1:25" s="1" customFormat="1" ht="38.25" customHeight="1">
      <c r="A234" s="22" t="s">
        <v>245</v>
      </c>
      <c r="B234" s="10" t="s">
        <v>904</v>
      </c>
      <c r="C234" s="35" t="s">
        <v>766</v>
      </c>
      <c r="D234" s="156" t="s">
        <v>416</v>
      </c>
      <c r="E234" s="14"/>
      <c r="F234" s="31"/>
      <c r="G234" s="11" t="s">
        <v>1</v>
      </c>
      <c r="H234" s="56" t="s">
        <v>260</v>
      </c>
      <c r="I234" s="76">
        <v>42887</v>
      </c>
      <c r="J234" s="77">
        <f t="shared" si="49"/>
        <v>43525</v>
      </c>
      <c r="K234" s="77">
        <f ca="1" t="shared" si="50"/>
        <v>43545</v>
      </c>
      <c r="L234" s="78" t="str">
        <f t="shared" si="51"/>
        <v>ALERTA DE VENCIMENTO</v>
      </c>
      <c r="M234" s="79">
        <f t="shared" si="52"/>
      </c>
      <c r="N234" s="80">
        <v>43617</v>
      </c>
      <c r="O234" s="77">
        <f ca="1" t="shared" si="46"/>
        <v>43545</v>
      </c>
      <c r="P234" s="48" t="str">
        <f t="shared" si="47"/>
        <v>DENTRO DO PRAZO</v>
      </c>
      <c r="Q234" s="116" t="s">
        <v>362</v>
      </c>
      <c r="R234" s="117" t="s">
        <v>364</v>
      </c>
      <c r="S234" s="49" t="str">
        <f t="shared" si="53"/>
        <v>ALERTA DE VENCIMENTO</v>
      </c>
      <c r="T234" s="49" t="str">
        <f>IF(S234="",M234,S234)</f>
        <v>ALERTA DE VENCIMENTO</v>
      </c>
      <c r="U234" s="50"/>
      <c r="V234" s="2"/>
      <c r="W234" s="2"/>
      <c r="X234" s="2"/>
      <c r="Y234" s="2"/>
    </row>
    <row r="235" spans="1:25" s="1" customFormat="1" ht="38.25" customHeight="1">
      <c r="A235" s="22" t="s">
        <v>245</v>
      </c>
      <c r="B235" s="10" t="s">
        <v>911</v>
      </c>
      <c r="C235" s="35" t="s">
        <v>773</v>
      </c>
      <c r="D235" s="156" t="s">
        <v>416</v>
      </c>
      <c r="E235" s="14"/>
      <c r="F235" s="31"/>
      <c r="G235" s="11" t="s">
        <v>1</v>
      </c>
      <c r="H235" s="56" t="s">
        <v>261</v>
      </c>
      <c r="I235" s="76">
        <v>43167</v>
      </c>
      <c r="J235" s="77">
        <f t="shared" si="49"/>
        <v>43807</v>
      </c>
      <c r="K235" s="77">
        <f ca="1" t="shared" si="50"/>
        <v>43545</v>
      </c>
      <c r="L235" s="78" t="str">
        <f t="shared" si="51"/>
        <v>DENTRO DO PRAZO</v>
      </c>
      <c r="M235" s="79">
        <f t="shared" si="52"/>
      </c>
      <c r="N235" s="80">
        <v>43898</v>
      </c>
      <c r="O235" s="77">
        <f ca="1" t="shared" si="46"/>
        <v>43545</v>
      </c>
      <c r="P235" s="48" t="str">
        <f t="shared" si="47"/>
        <v>DENTRO DO PRAZO</v>
      </c>
      <c r="Q235" s="116" t="s">
        <v>362</v>
      </c>
      <c r="R235" s="117" t="s">
        <v>364</v>
      </c>
      <c r="S235" s="49" t="str">
        <f t="shared" si="53"/>
        <v>DENTRO DO PRAZO</v>
      </c>
      <c r="T235" s="49" t="s">
        <v>331</v>
      </c>
      <c r="U235" s="50"/>
      <c r="V235" s="2"/>
      <c r="W235" s="2"/>
      <c r="X235" s="2"/>
      <c r="Y235" s="2"/>
    </row>
    <row r="236" spans="1:25" s="1" customFormat="1" ht="38.25" customHeight="1">
      <c r="A236" s="22" t="s">
        <v>245</v>
      </c>
      <c r="B236" s="10"/>
      <c r="C236" s="35" t="s">
        <v>774</v>
      </c>
      <c r="D236" s="156" t="s">
        <v>416</v>
      </c>
      <c r="E236" s="14" t="s">
        <v>827</v>
      </c>
      <c r="F236" s="31"/>
      <c r="G236" s="11" t="s">
        <v>340</v>
      </c>
      <c r="H236" s="56" t="s">
        <v>262</v>
      </c>
      <c r="I236" s="76">
        <v>43166</v>
      </c>
      <c r="J236" s="77">
        <f t="shared" si="49"/>
        <v>43806</v>
      </c>
      <c r="K236" s="77">
        <f ca="1" t="shared" si="50"/>
        <v>43545</v>
      </c>
      <c r="L236" s="78" t="str">
        <f t="shared" si="51"/>
        <v>DENTRO DO PRAZO</v>
      </c>
      <c r="M236" s="79">
        <f t="shared" si="52"/>
      </c>
      <c r="N236" s="80">
        <v>43897</v>
      </c>
      <c r="O236" s="77">
        <f ca="1" t="shared" si="46"/>
        <v>43545</v>
      </c>
      <c r="P236" s="48" t="str">
        <f t="shared" si="47"/>
        <v>DENTRO DO PRAZO</v>
      </c>
      <c r="Q236" s="116" t="s">
        <v>362</v>
      </c>
      <c r="R236" s="117" t="s">
        <v>364</v>
      </c>
      <c r="S236" s="49" t="str">
        <f t="shared" si="53"/>
        <v>DENTRO DO PRAZO</v>
      </c>
      <c r="T236" s="49" t="str">
        <f aca="true" t="shared" si="54" ref="T236:T243">IF(S236="",M236,S236)</f>
        <v>DENTRO DO PRAZO</v>
      </c>
      <c r="U236" s="50"/>
      <c r="V236" s="2"/>
      <c r="W236" s="2"/>
      <c r="X236" s="2"/>
      <c r="Y236" s="2"/>
    </row>
    <row r="237" spans="1:25" s="1" customFormat="1" ht="38.25" customHeight="1">
      <c r="A237" s="22" t="s">
        <v>245</v>
      </c>
      <c r="B237" s="10" t="s">
        <v>912</v>
      </c>
      <c r="C237" s="35" t="s">
        <v>775</v>
      </c>
      <c r="D237" s="156" t="s">
        <v>416</v>
      </c>
      <c r="E237" s="14"/>
      <c r="F237" s="31"/>
      <c r="G237" s="11" t="s">
        <v>1</v>
      </c>
      <c r="H237" s="56" t="s">
        <v>263</v>
      </c>
      <c r="I237" s="76">
        <v>43158</v>
      </c>
      <c r="J237" s="77">
        <f t="shared" si="49"/>
        <v>43796</v>
      </c>
      <c r="K237" s="77">
        <f ca="1" t="shared" si="50"/>
        <v>43545</v>
      </c>
      <c r="L237" s="78" t="str">
        <f t="shared" si="51"/>
        <v>DENTRO DO PRAZO</v>
      </c>
      <c r="M237" s="79">
        <f t="shared" si="52"/>
      </c>
      <c r="N237" s="80">
        <v>43888</v>
      </c>
      <c r="O237" s="77">
        <f ca="1" t="shared" si="46"/>
        <v>43545</v>
      </c>
      <c r="P237" s="48" t="str">
        <f t="shared" si="47"/>
        <v>DENTRO DO PRAZO</v>
      </c>
      <c r="Q237" s="116" t="s">
        <v>362</v>
      </c>
      <c r="R237" s="117" t="s">
        <v>364</v>
      </c>
      <c r="S237" s="49" t="str">
        <f t="shared" si="53"/>
        <v>DENTRO DO PRAZO</v>
      </c>
      <c r="T237" s="49" t="str">
        <f t="shared" si="54"/>
        <v>DENTRO DO PRAZO</v>
      </c>
      <c r="U237" s="50"/>
      <c r="V237" s="2"/>
      <c r="W237" s="2"/>
      <c r="X237" s="2"/>
      <c r="Y237" s="2"/>
    </row>
    <row r="238" spans="1:25" s="1" customFormat="1" ht="38.25" customHeight="1">
      <c r="A238" s="22" t="s">
        <v>245</v>
      </c>
      <c r="B238" s="10"/>
      <c r="C238" s="35" t="s">
        <v>774</v>
      </c>
      <c r="D238" s="156" t="s">
        <v>416</v>
      </c>
      <c r="E238" s="14" t="s">
        <v>827</v>
      </c>
      <c r="F238" s="31"/>
      <c r="G238" s="11" t="s">
        <v>1</v>
      </c>
      <c r="H238" s="56" t="s">
        <v>264</v>
      </c>
      <c r="I238" s="76">
        <v>42308</v>
      </c>
      <c r="J238" s="77">
        <f t="shared" si="49"/>
        <v>42947</v>
      </c>
      <c r="K238" s="77">
        <f ca="1" t="shared" si="50"/>
        <v>43545</v>
      </c>
      <c r="L238" s="78" t="str">
        <f t="shared" si="51"/>
        <v>VENCIDO</v>
      </c>
      <c r="M238" s="79">
        <f t="shared" si="52"/>
      </c>
      <c r="N238" s="80">
        <v>43039</v>
      </c>
      <c r="O238" s="77">
        <f ca="1" t="shared" si="46"/>
        <v>43545</v>
      </c>
      <c r="P238" s="48" t="str">
        <f t="shared" si="47"/>
        <v>VENCIDO</v>
      </c>
      <c r="Q238" s="116" t="s">
        <v>362</v>
      </c>
      <c r="R238" s="117" t="s">
        <v>364</v>
      </c>
      <c r="S238" s="49" t="str">
        <f t="shared" si="53"/>
        <v>VENCIDO</v>
      </c>
      <c r="T238" s="49" t="str">
        <f t="shared" si="54"/>
        <v>VENCIDO</v>
      </c>
      <c r="U238" s="50"/>
      <c r="V238" s="2"/>
      <c r="W238" s="2"/>
      <c r="X238" s="2"/>
      <c r="Y238" s="2"/>
    </row>
    <row r="239" spans="1:21" s="1" customFormat="1" ht="38.25" customHeight="1">
      <c r="A239" s="22" t="s">
        <v>245</v>
      </c>
      <c r="B239" s="10" t="s">
        <v>913</v>
      </c>
      <c r="C239" s="35" t="s">
        <v>776</v>
      </c>
      <c r="D239" s="156" t="s">
        <v>416</v>
      </c>
      <c r="E239" s="14"/>
      <c r="F239" s="31"/>
      <c r="G239" s="11" t="s">
        <v>1</v>
      </c>
      <c r="H239" s="56" t="s">
        <v>330</v>
      </c>
      <c r="I239" s="76">
        <v>41698</v>
      </c>
      <c r="J239" s="77">
        <f t="shared" si="49"/>
        <v>42336</v>
      </c>
      <c r="K239" s="77">
        <f ca="1" t="shared" si="50"/>
        <v>43545</v>
      </c>
      <c r="L239" s="78" t="str">
        <f t="shared" si="51"/>
        <v>VENCIDO</v>
      </c>
      <c r="M239" s="79">
        <f t="shared" si="52"/>
      </c>
      <c r="N239" s="80">
        <v>42428</v>
      </c>
      <c r="O239" s="77">
        <f ca="1" t="shared" si="46"/>
        <v>43545</v>
      </c>
      <c r="P239" s="48" t="str">
        <f t="shared" si="47"/>
        <v>VENCIDO</v>
      </c>
      <c r="Q239" s="116" t="s">
        <v>362</v>
      </c>
      <c r="R239" s="117" t="s">
        <v>364</v>
      </c>
      <c r="S239" s="49" t="str">
        <f t="shared" si="53"/>
        <v>VENCIDO</v>
      </c>
      <c r="T239" s="49" t="str">
        <f t="shared" si="54"/>
        <v>VENCIDO</v>
      </c>
      <c r="U239" s="50"/>
    </row>
    <row r="240" spans="1:21" s="1" customFormat="1" ht="38.25" customHeight="1">
      <c r="A240" s="22" t="s">
        <v>245</v>
      </c>
      <c r="B240" s="10" t="s">
        <v>914</v>
      </c>
      <c r="C240" s="35" t="s">
        <v>762</v>
      </c>
      <c r="D240" s="156" t="s">
        <v>416</v>
      </c>
      <c r="E240" s="14"/>
      <c r="F240" s="31"/>
      <c r="G240" s="11" t="s">
        <v>1</v>
      </c>
      <c r="H240" s="56" t="s">
        <v>265</v>
      </c>
      <c r="I240" s="76">
        <v>43221</v>
      </c>
      <c r="J240" s="77">
        <f t="shared" si="49"/>
        <v>43862</v>
      </c>
      <c r="K240" s="77">
        <f ca="1" t="shared" si="50"/>
        <v>43545</v>
      </c>
      <c r="L240" s="78" t="str">
        <f t="shared" si="51"/>
        <v>DENTRO DO PRAZO</v>
      </c>
      <c r="M240" s="79">
        <f t="shared" si="52"/>
      </c>
      <c r="N240" s="80">
        <v>43952</v>
      </c>
      <c r="O240" s="77">
        <f ca="1" t="shared" si="46"/>
        <v>43545</v>
      </c>
      <c r="P240" s="48" t="str">
        <f t="shared" si="47"/>
        <v>DENTRO DO PRAZO</v>
      </c>
      <c r="Q240" s="116" t="s">
        <v>362</v>
      </c>
      <c r="R240" s="117" t="s">
        <v>364</v>
      </c>
      <c r="S240" s="49" t="str">
        <f t="shared" si="53"/>
        <v>DENTRO DO PRAZO</v>
      </c>
      <c r="T240" s="49" t="str">
        <f t="shared" si="54"/>
        <v>DENTRO DO PRAZO</v>
      </c>
      <c r="U240" s="50"/>
    </row>
    <row r="241" spans="1:21" s="1" customFormat="1" ht="38.25" customHeight="1">
      <c r="A241" s="22" t="s">
        <v>245</v>
      </c>
      <c r="B241" s="10" t="s">
        <v>915</v>
      </c>
      <c r="C241" s="35" t="s">
        <v>777</v>
      </c>
      <c r="D241" s="156" t="s">
        <v>416</v>
      </c>
      <c r="E241" s="14"/>
      <c r="F241" s="31"/>
      <c r="G241" s="11" t="s">
        <v>1</v>
      </c>
      <c r="H241" s="56" t="s">
        <v>266</v>
      </c>
      <c r="I241" s="76">
        <v>43242</v>
      </c>
      <c r="J241" s="77">
        <f t="shared" si="49"/>
        <v>43883</v>
      </c>
      <c r="K241" s="77">
        <f ca="1" t="shared" si="50"/>
        <v>43545</v>
      </c>
      <c r="L241" s="78" t="str">
        <f t="shared" si="51"/>
        <v>DENTRO DO PRAZO</v>
      </c>
      <c r="M241" s="79">
        <f t="shared" si="52"/>
      </c>
      <c r="N241" s="80">
        <v>43973</v>
      </c>
      <c r="O241" s="77">
        <f ca="1" t="shared" si="46"/>
        <v>43545</v>
      </c>
      <c r="P241" s="48" t="str">
        <f t="shared" si="47"/>
        <v>DENTRO DO PRAZO</v>
      </c>
      <c r="Q241" s="116" t="s">
        <v>362</v>
      </c>
      <c r="R241" s="117" t="s">
        <v>364</v>
      </c>
      <c r="S241" s="49" t="str">
        <f t="shared" si="53"/>
        <v>DENTRO DO PRAZO</v>
      </c>
      <c r="T241" s="49" t="str">
        <f t="shared" si="54"/>
        <v>DENTRO DO PRAZO</v>
      </c>
      <c r="U241" s="50"/>
    </row>
    <row r="242" spans="1:21" s="1" customFormat="1" ht="38.25" customHeight="1">
      <c r="A242" s="22" t="s">
        <v>245</v>
      </c>
      <c r="B242" s="10" t="s">
        <v>916</v>
      </c>
      <c r="C242" s="35" t="s">
        <v>778</v>
      </c>
      <c r="D242" s="156" t="s">
        <v>416</v>
      </c>
      <c r="E242" s="14"/>
      <c r="F242" s="31"/>
      <c r="G242" s="11" t="s">
        <v>1</v>
      </c>
      <c r="H242" s="56" t="s">
        <v>267</v>
      </c>
      <c r="I242" s="76">
        <v>43256</v>
      </c>
      <c r="J242" s="77">
        <f t="shared" si="49"/>
        <v>43895</v>
      </c>
      <c r="K242" s="77">
        <f ca="1" t="shared" si="50"/>
        <v>43545</v>
      </c>
      <c r="L242" s="78" t="str">
        <f t="shared" si="51"/>
        <v>DENTRO DO PRAZO</v>
      </c>
      <c r="M242" s="79">
        <f t="shared" si="52"/>
      </c>
      <c r="N242" s="80">
        <v>43987</v>
      </c>
      <c r="O242" s="77">
        <f ca="1" t="shared" si="46"/>
        <v>43545</v>
      </c>
      <c r="P242" s="48" t="str">
        <f t="shared" si="47"/>
        <v>DENTRO DO PRAZO</v>
      </c>
      <c r="Q242" s="116" t="s">
        <v>362</v>
      </c>
      <c r="R242" s="117" t="s">
        <v>364</v>
      </c>
      <c r="S242" s="49" t="str">
        <f t="shared" si="53"/>
        <v>DENTRO DO PRAZO</v>
      </c>
      <c r="T242" s="49" t="str">
        <f t="shared" si="54"/>
        <v>DENTRO DO PRAZO</v>
      </c>
      <c r="U242" s="50"/>
    </row>
    <row r="243" spans="1:21" s="1" customFormat="1" ht="38.25" customHeight="1">
      <c r="A243" s="22" t="s">
        <v>245</v>
      </c>
      <c r="B243" s="38" t="s">
        <v>917</v>
      </c>
      <c r="C243" s="39" t="s">
        <v>779</v>
      </c>
      <c r="D243" s="156" t="s">
        <v>416</v>
      </c>
      <c r="E243" s="14"/>
      <c r="F243" s="31"/>
      <c r="G243" s="11" t="s">
        <v>1</v>
      </c>
      <c r="H243" s="56" t="s">
        <v>268</v>
      </c>
      <c r="I243" s="76">
        <v>42917</v>
      </c>
      <c r="J243" s="77">
        <f aca="true" t="shared" si="55" ref="J243:J252">DATE(YEAR(N243),MONTH(N243)-3,DAY(N243))</f>
        <v>43556</v>
      </c>
      <c r="K243" s="77">
        <f aca="true" ca="1" t="shared" si="56" ref="K243:K252">TODAY()</f>
        <v>43545</v>
      </c>
      <c r="L243" s="78" t="str">
        <f aca="true" t="shared" si="57" ref="L243:L252">IF(N243&lt;K243,"VENCIDO",IF(K243&lt;J243,"DENTRO DO PRAZO","ALERTA DE VENCIMENTO"))</f>
        <v>DENTRO DO PRAZO</v>
      </c>
      <c r="M243" s="79">
        <f aca="true" t="shared" si="58" ref="M243:M277">IF(G243="POLO CASA","FUNDAÇÃO CASA",IF(G243="FECHADO","FECHADO",""))</f>
      </c>
      <c r="N243" s="80">
        <v>43647</v>
      </c>
      <c r="O243" s="77">
        <f ca="1" t="shared" si="46"/>
        <v>43545</v>
      </c>
      <c r="P243" s="48" t="str">
        <f t="shared" si="47"/>
        <v>DENTRO DO PRAZO</v>
      </c>
      <c r="Q243" s="116" t="s">
        <v>362</v>
      </c>
      <c r="R243" s="117" t="s">
        <v>364</v>
      </c>
      <c r="S243" s="49" t="str">
        <f aca="true" t="shared" si="59" ref="S243:S252">IF(M243="",L243,M243)</f>
        <v>DENTRO DO PRAZO</v>
      </c>
      <c r="T243" s="49" t="str">
        <f t="shared" si="54"/>
        <v>DENTRO DO PRAZO</v>
      </c>
      <c r="U243" s="50"/>
    </row>
    <row r="244" spans="1:21" s="1" customFormat="1" ht="38.25" customHeight="1">
      <c r="A244" s="22" t="s">
        <v>269</v>
      </c>
      <c r="B244" s="40" t="s">
        <v>918</v>
      </c>
      <c r="C244" s="123" t="s">
        <v>829</v>
      </c>
      <c r="D244" s="156" t="s">
        <v>416</v>
      </c>
      <c r="E244" s="31"/>
      <c r="F244" s="31"/>
      <c r="G244" s="11" t="s">
        <v>1</v>
      </c>
      <c r="H244" s="56" t="s">
        <v>291</v>
      </c>
      <c r="I244" s="87">
        <v>43386</v>
      </c>
      <c r="J244" s="87">
        <f t="shared" si="55"/>
        <v>44025</v>
      </c>
      <c r="K244" s="87">
        <f ca="1" t="shared" si="56"/>
        <v>43545</v>
      </c>
      <c r="L244" s="88" t="str">
        <f t="shared" si="57"/>
        <v>DENTRO DO PRAZO</v>
      </c>
      <c r="M244" s="89">
        <f t="shared" si="58"/>
      </c>
      <c r="N244" s="90">
        <v>44117</v>
      </c>
      <c r="O244" s="77">
        <f ca="1" t="shared" si="46"/>
        <v>43545</v>
      </c>
      <c r="P244" s="48" t="str">
        <f t="shared" si="47"/>
        <v>DENTRO DO PRAZO</v>
      </c>
      <c r="Q244" s="116" t="s">
        <v>362</v>
      </c>
      <c r="R244" s="117" t="s">
        <v>364</v>
      </c>
      <c r="S244" s="49" t="str">
        <f t="shared" si="59"/>
        <v>DENTRO DO PRAZO</v>
      </c>
      <c r="T244" s="49" t="s">
        <v>331</v>
      </c>
      <c r="U244" s="60"/>
    </row>
    <row r="245" spans="1:21" s="1" customFormat="1" ht="38.25" customHeight="1">
      <c r="A245" s="22" t="s">
        <v>269</v>
      </c>
      <c r="B245" s="40" t="s">
        <v>919</v>
      </c>
      <c r="C245" s="123" t="s">
        <v>830</v>
      </c>
      <c r="D245" s="156" t="s">
        <v>416</v>
      </c>
      <c r="E245" s="31"/>
      <c r="F245" s="31"/>
      <c r="G245" s="11" t="s">
        <v>1</v>
      </c>
      <c r="H245" s="56" t="s">
        <v>292</v>
      </c>
      <c r="I245" s="87">
        <v>43386</v>
      </c>
      <c r="J245" s="87">
        <f t="shared" si="55"/>
        <v>44025</v>
      </c>
      <c r="K245" s="87">
        <f ca="1" t="shared" si="56"/>
        <v>43545</v>
      </c>
      <c r="L245" s="88" t="str">
        <f t="shared" si="57"/>
        <v>DENTRO DO PRAZO</v>
      </c>
      <c r="M245" s="89">
        <f t="shared" si="58"/>
      </c>
      <c r="N245" s="90">
        <v>44117</v>
      </c>
      <c r="O245" s="77">
        <f ca="1" t="shared" si="46"/>
        <v>43545</v>
      </c>
      <c r="P245" s="48" t="str">
        <f t="shared" si="47"/>
        <v>DENTRO DO PRAZO</v>
      </c>
      <c r="Q245" s="116" t="s">
        <v>362</v>
      </c>
      <c r="R245" s="117" t="s">
        <v>364</v>
      </c>
      <c r="S245" s="49" t="str">
        <f t="shared" si="59"/>
        <v>DENTRO DO PRAZO</v>
      </c>
      <c r="T245" s="49" t="str">
        <f aca="true" t="shared" si="60" ref="T245:T251">IF(S245="",M245,S245)</f>
        <v>DENTRO DO PRAZO</v>
      </c>
      <c r="U245" s="60"/>
    </row>
    <row r="246" spans="1:21" s="1" customFormat="1" ht="38.25" customHeight="1">
      <c r="A246" s="22" t="s">
        <v>269</v>
      </c>
      <c r="B246" s="40" t="s">
        <v>920</v>
      </c>
      <c r="C246" s="123" t="s">
        <v>831</v>
      </c>
      <c r="D246" s="156" t="s">
        <v>416</v>
      </c>
      <c r="E246" s="31"/>
      <c r="F246" s="31"/>
      <c r="G246" s="11" t="s">
        <v>1</v>
      </c>
      <c r="H246" s="56" t="s">
        <v>293</v>
      </c>
      <c r="I246" s="87">
        <v>43386</v>
      </c>
      <c r="J246" s="87">
        <f t="shared" si="55"/>
        <v>44025</v>
      </c>
      <c r="K246" s="87">
        <f ca="1" t="shared" si="56"/>
        <v>43545</v>
      </c>
      <c r="L246" s="88" t="str">
        <f t="shared" si="57"/>
        <v>DENTRO DO PRAZO</v>
      </c>
      <c r="M246" s="89">
        <f t="shared" si="58"/>
      </c>
      <c r="N246" s="90">
        <v>44117</v>
      </c>
      <c r="O246" s="77">
        <f ca="1" t="shared" si="46"/>
        <v>43545</v>
      </c>
      <c r="P246" s="48" t="str">
        <f t="shared" si="47"/>
        <v>DENTRO DO PRAZO</v>
      </c>
      <c r="Q246" s="116" t="s">
        <v>362</v>
      </c>
      <c r="R246" s="117" t="s">
        <v>364</v>
      </c>
      <c r="S246" s="49" t="str">
        <f t="shared" si="59"/>
        <v>DENTRO DO PRAZO</v>
      </c>
      <c r="T246" s="49" t="str">
        <f t="shared" si="60"/>
        <v>DENTRO DO PRAZO</v>
      </c>
      <c r="U246" s="60"/>
    </row>
    <row r="247" spans="1:21" s="1" customFormat="1" ht="38.25" customHeight="1">
      <c r="A247" s="22" t="s">
        <v>269</v>
      </c>
      <c r="B247" s="40" t="s">
        <v>921</v>
      </c>
      <c r="C247" s="123" t="s">
        <v>832</v>
      </c>
      <c r="D247" s="156" t="s">
        <v>416</v>
      </c>
      <c r="E247" s="31"/>
      <c r="F247" s="31"/>
      <c r="G247" s="11" t="s">
        <v>1</v>
      </c>
      <c r="H247" s="56" t="s">
        <v>294</v>
      </c>
      <c r="I247" s="87">
        <v>43386</v>
      </c>
      <c r="J247" s="87">
        <f t="shared" si="55"/>
        <v>44025</v>
      </c>
      <c r="K247" s="87">
        <f ca="1" t="shared" si="56"/>
        <v>43545</v>
      </c>
      <c r="L247" s="88" t="str">
        <f t="shared" si="57"/>
        <v>DENTRO DO PRAZO</v>
      </c>
      <c r="M247" s="89">
        <f t="shared" si="58"/>
      </c>
      <c r="N247" s="90">
        <v>44117</v>
      </c>
      <c r="O247" s="77">
        <f ca="1" t="shared" si="46"/>
        <v>43545</v>
      </c>
      <c r="P247" s="48" t="str">
        <f t="shared" si="47"/>
        <v>DENTRO DO PRAZO</v>
      </c>
      <c r="Q247" s="116" t="s">
        <v>362</v>
      </c>
      <c r="R247" s="117" t="s">
        <v>364</v>
      </c>
      <c r="S247" s="49" t="str">
        <f t="shared" si="59"/>
        <v>DENTRO DO PRAZO</v>
      </c>
      <c r="T247" s="49" t="str">
        <f t="shared" si="60"/>
        <v>DENTRO DO PRAZO</v>
      </c>
      <c r="U247" s="60"/>
    </row>
    <row r="248" spans="1:21" s="1" customFormat="1" ht="38.25" customHeight="1">
      <c r="A248" s="22" t="s">
        <v>269</v>
      </c>
      <c r="B248" s="40" t="s">
        <v>922</v>
      </c>
      <c r="C248" s="124" t="s">
        <v>833</v>
      </c>
      <c r="D248" s="156" t="s">
        <v>416</v>
      </c>
      <c r="E248" s="31"/>
      <c r="F248" s="31"/>
      <c r="G248" s="11" t="s">
        <v>1</v>
      </c>
      <c r="H248" s="56" t="s">
        <v>295</v>
      </c>
      <c r="I248" s="87">
        <v>43250</v>
      </c>
      <c r="J248" s="87">
        <f t="shared" si="55"/>
        <v>43891</v>
      </c>
      <c r="K248" s="87">
        <f ca="1" t="shared" si="56"/>
        <v>43545</v>
      </c>
      <c r="L248" s="88" t="str">
        <f t="shared" si="57"/>
        <v>DENTRO DO PRAZO</v>
      </c>
      <c r="M248" s="89">
        <f t="shared" si="58"/>
      </c>
      <c r="N248" s="90">
        <v>43981</v>
      </c>
      <c r="O248" s="77">
        <f ca="1" t="shared" si="46"/>
        <v>43545</v>
      </c>
      <c r="P248" s="48" t="str">
        <f t="shared" si="47"/>
        <v>DENTRO DO PRAZO</v>
      </c>
      <c r="Q248" s="116" t="s">
        <v>362</v>
      </c>
      <c r="R248" s="117" t="s">
        <v>364</v>
      </c>
      <c r="S248" s="49" t="str">
        <f t="shared" si="59"/>
        <v>DENTRO DO PRAZO</v>
      </c>
      <c r="T248" s="49" t="str">
        <f t="shared" si="60"/>
        <v>DENTRO DO PRAZO</v>
      </c>
      <c r="U248" s="61" t="s">
        <v>781</v>
      </c>
    </row>
    <row r="249" spans="1:21" s="1" customFormat="1" ht="38.25" customHeight="1">
      <c r="A249" s="22" t="s">
        <v>269</v>
      </c>
      <c r="B249" s="40" t="s">
        <v>923</v>
      </c>
      <c r="C249" s="123" t="s">
        <v>834</v>
      </c>
      <c r="D249" s="156" t="s">
        <v>416</v>
      </c>
      <c r="E249" s="31"/>
      <c r="F249" s="31"/>
      <c r="G249" s="11" t="s">
        <v>1</v>
      </c>
      <c r="H249" s="56" t="s">
        <v>296</v>
      </c>
      <c r="I249" s="87">
        <v>43386</v>
      </c>
      <c r="J249" s="87">
        <f t="shared" si="55"/>
        <v>44025</v>
      </c>
      <c r="K249" s="87">
        <f ca="1" t="shared" si="56"/>
        <v>43545</v>
      </c>
      <c r="L249" s="88" t="str">
        <f t="shared" si="57"/>
        <v>DENTRO DO PRAZO</v>
      </c>
      <c r="M249" s="89">
        <f t="shared" si="58"/>
      </c>
      <c r="N249" s="90">
        <v>44117</v>
      </c>
      <c r="O249" s="77">
        <f ca="1" t="shared" si="46"/>
        <v>43545</v>
      </c>
      <c r="P249" s="48" t="str">
        <f t="shared" si="47"/>
        <v>DENTRO DO PRAZO</v>
      </c>
      <c r="Q249" s="116" t="s">
        <v>362</v>
      </c>
      <c r="R249" s="117" t="s">
        <v>364</v>
      </c>
      <c r="S249" s="49" t="str">
        <f t="shared" si="59"/>
        <v>DENTRO DO PRAZO</v>
      </c>
      <c r="T249" s="49" t="str">
        <f t="shared" si="60"/>
        <v>DENTRO DO PRAZO</v>
      </c>
      <c r="U249" s="60"/>
    </row>
    <row r="250" spans="1:21" s="1" customFormat="1" ht="38.25" customHeight="1">
      <c r="A250" s="22" t="s">
        <v>269</v>
      </c>
      <c r="B250" s="40" t="s">
        <v>924</v>
      </c>
      <c r="C250" s="123" t="s">
        <v>835</v>
      </c>
      <c r="D250" s="156" t="s">
        <v>416</v>
      </c>
      <c r="E250" s="31"/>
      <c r="F250" s="31"/>
      <c r="G250" s="11" t="s">
        <v>1</v>
      </c>
      <c r="H250" s="56" t="s">
        <v>297</v>
      </c>
      <c r="I250" s="87">
        <v>43325</v>
      </c>
      <c r="J250" s="87">
        <f t="shared" si="55"/>
        <v>43964</v>
      </c>
      <c r="K250" s="87">
        <f ca="1" t="shared" si="56"/>
        <v>43545</v>
      </c>
      <c r="L250" s="88" t="str">
        <f t="shared" si="57"/>
        <v>DENTRO DO PRAZO</v>
      </c>
      <c r="M250" s="89">
        <f t="shared" si="58"/>
      </c>
      <c r="N250" s="90">
        <v>44056</v>
      </c>
      <c r="O250" s="77">
        <f ca="1" t="shared" si="46"/>
        <v>43545</v>
      </c>
      <c r="P250" s="48" t="str">
        <f t="shared" si="47"/>
        <v>DENTRO DO PRAZO</v>
      </c>
      <c r="Q250" s="116" t="s">
        <v>362</v>
      </c>
      <c r="R250" s="117" t="s">
        <v>364</v>
      </c>
      <c r="S250" s="49" t="str">
        <f t="shared" si="59"/>
        <v>DENTRO DO PRAZO</v>
      </c>
      <c r="T250" s="49" t="str">
        <f t="shared" si="60"/>
        <v>DENTRO DO PRAZO</v>
      </c>
      <c r="U250" s="60"/>
    </row>
    <row r="251" spans="1:21" s="1" customFormat="1" ht="38.25" customHeight="1">
      <c r="A251" s="22" t="s">
        <v>269</v>
      </c>
      <c r="B251" s="40" t="s">
        <v>828</v>
      </c>
      <c r="C251" s="123" t="s">
        <v>780</v>
      </c>
      <c r="D251" s="156" t="s">
        <v>423</v>
      </c>
      <c r="E251" s="31"/>
      <c r="F251" s="31"/>
      <c r="G251" s="11" t="s">
        <v>340</v>
      </c>
      <c r="H251" s="56" t="s">
        <v>298</v>
      </c>
      <c r="I251" s="87">
        <v>41831</v>
      </c>
      <c r="J251" s="87">
        <f t="shared" si="55"/>
        <v>42471</v>
      </c>
      <c r="K251" s="87">
        <f ca="1" t="shared" si="56"/>
        <v>43545</v>
      </c>
      <c r="L251" s="88" t="str">
        <f t="shared" si="57"/>
        <v>VENCIDO</v>
      </c>
      <c r="M251" s="89">
        <f t="shared" si="58"/>
      </c>
      <c r="N251" s="90">
        <v>42562</v>
      </c>
      <c r="O251" s="77">
        <f ca="1" t="shared" si="46"/>
        <v>43545</v>
      </c>
      <c r="P251" s="48" t="str">
        <f t="shared" si="47"/>
        <v>VENCIDO</v>
      </c>
      <c r="Q251" s="116" t="s">
        <v>362</v>
      </c>
      <c r="R251" s="117" t="s">
        <v>364</v>
      </c>
      <c r="S251" s="49" t="str">
        <f t="shared" si="59"/>
        <v>VENCIDO</v>
      </c>
      <c r="T251" s="49" t="str">
        <f t="shared" si="60"/>
        <v>VENCIDO</v>
      </c>
      <c r="U251" s="61" t="s">
        <v>782</v>
      </c>
    </row>
    <row r="252" spans="1:21" s="1" customFormat="1" ht="38.25" customHeight="1">
      <c r="A252" s="22" t="s">
        <v>269</v>
      </c>
      <c r="B252" s="40" t="s">
        <v>925</v>
      </c>
      <c r="C252" s="123" t="s">
        <v>836</v>
      </c>
      <c r="D252" s="156" t="s">
        <v>416</v>
      </c>
      <c r="E252" s="31"/>
      <c r="F252" s="31"/>
      <c r="G252" s="11" t="s">
        <v>1</v>
      </c>
      <c r="H252" s="56" t="s">
        <v>299</v>
      </c>
      <c r="I252" s="87">
        <v>43386</v>
      </c>
      <c r="J252" s="87">
        <f t="shared" si="55"/>
        <v>44025</v>
      </c>
      <c r="K252" s="87">
        <f ca="1" t="shared" si="56"/>
        <v>43545</v>
      </c>
      <c r="L252" s="88" t="str">
        <f t="shared" si="57"/>
        <v>DENTRO DO PRAZO</v>
      </c>
      <c r="M252" s="89">
        <f t="shared" si="58"/>
      </c>
      <c r="N252" s="90">
        <v>44117</v>
      </c>
      <c r="O252" s="77">
        <f ca="1" t="shared" si="46"/>
        <v>43545</v>
      </c>
      <c r="P252" s="48" t="str">
        <f t="shared" si="47"/>
        <v>DENTRO DO PRAZO</v>
      </c>
      <c r="Q252" s="116" t="s">
        <v>362</v>
      </c>
      <c r="R252" s="117" t="s">
        <v>364</v>
      </c>
      <c r="S252" s="49" t="str">
        <f t="shared" si="59"/>
        <v>DENTRO DO PRAZO</v>
      </c>
      <c r="T252" s="49" t="s">
        <v>331</v>
      </c>
      <c r="U252" s="60"/>
    </row>
    <row r="253" spans="1:21" s="1" customFormat="1" ht="38.25" customHeight="1">
      <c r="A253" s="41" t="s">
        <v>269</v>
      </c>
      <c r="B253" s="42" t="s">
        <v>926</v>
      </c>
      <c r="C253" s="123" t="s">
        <v>837</v>
      </c>
      <c r="D253" s="156" t="s">
        <v>423</v>
      </c>
      <c r="E253" s="62"/>
      <c r="F253" s="62"/>
      <c r="G253" s="49" t="s">
        <v>1</v>
      </c>
      <c r="H253" s="63" t="s">
        <v>357</v>
      </c>
      <c r="I253" s="91">
        <v>42036</v>
      </c>
      <c r="J253" s="92"/>
      <c r="K253" s="92"/>
      <c r="L253" s="89"/>
      <c r="M253" s="89">
        <f t="shared" si="58"/>
      </c>
      <c r="N253" s="90">
        <v>42767</v>
      </c>
      <c r="O253" s="77">
        <f ca="1" t="shared" si="46"/>
        <v>43545</v>
      </c>
      <c r="P253" s="48" t="str">
        <f t="shared" si="47"/>
        <v>VENCIDO</v>
      </c>
      <c r="Q253" s="116" t="s">
        <v>362</v>
      </c>
      <c r="R253" s="117" t="s">
        <v>364</v>
      </c>
      <c r="S253" s="49" t="s">
        <v>348</v>
      </c>
      <c r="T253" s="49" t="s">
        <v>348</v>
      </c>
      <c r="U253" s="60"/>
    </row>
    <row r="254" spans="1:21" s="1" customFormat="1" ht="38.25" customHeight="1">
      <c r="A254" s="22" t="s">
        <v>269</v>
      </c>
      <c r="B254" s="40" t="s">
        <v>927</v>
      </c>
      <c r="C254" s="123" t="s">
        <v>838</v>
      </c>
      <c r="D254" s="156" t="s">
        <v>416</v>
      </c>
      <c r="E254" s="31"/>
      <c r="F254" s="31"/>
      <c r="G254" s="11" t="s">
        <v>1</v>
      </c>
      <c r="H254" s="56" t="s">
        <v>300</v>
      </c>
      <c r="I254" s="87">
        <v>43318</v>
      </c>
      <c r="J254" s="87">
        <f aca="true" t="shared" si="61" ref="J254:J277">DATE(YEAR(N254),MONTH(N254)-3,DAY(N254))</f>
        <v>43957</v>
      </c>
      <c r="K254" s="87">
        <f aca="true" ca="1" t="shared" si="62" ref="K254:K277">TODAY()</f>
        <v>43545</v>
      </c>
      <c r="L254" s="88" t="str">
        <f aca="true" t="shared" si="63" ref="L254:L277">IF(N254&lt;K254,"VENCIDO",IF(K254&lt;J254,"DENTRO DO PRAZO","ALERTA DE VENCIMENTO"))</f>
        <v>DENTRO DO PRAZO</v>
      </c>
      <c r="M254" s="89">
        <f t="shared" si="58"/>
      </c>
      <c r="N254" s="90">
        <v>44049</v>
      </c>
      <c r="O254" s="77">
        <f ca="1" t="shared" si="46"/>
        <v>43545</v>
      </c>
      <c r="P254" s="48" t="str">
        <f t="shared" si="47"/>
        <v>DENTRO DO PRAZO</v>
      </c>
      <c r="Q254" s="116" t="s">
        <v>362</v>
      </c>
      <c r="R254" s="117" t="s">
        <v>364</v>
      </c>
      <c r="S254" s="49" t="str">
        <f aca="true" t="shared" si="64" ref="S254:S277">IF(M254="",L254,M254)</f>
        <v>DENTRO DO PRAZO</v>
      </c>
      <c r="T254" s="49" t="s">
        <v>331</v>
      </c>
      <c r="U254" s="60"/>
    </row>
    <row r="255" spans="1:21" s="1" customFormat="1" ht="38.25" customHeight="1">
      <c r="A255" s="22" t="s">
        <v>269</v>
      </c>
      <c r="B255" s="40" t="s">
        <v>928</v>
      </c>
      <c r="C255" s="123" t="s">
        <v>839</v>
      </c>
      <c r="D255" s="156" t="s">
        <v>416</v>
      </c>
      <c r="E255" s="31"/>
      <c r="F255" s="31"/>
      <c r="G255" s="11" t="s">
        <v>1</v>
      </c>
      <c r="H255" s="56" t="s">
        <v>301</v>
      </c>
      <c r="I255" s="87">
        <v>43386</v>
      </c>
      <c r="J255" s="87">
        <f t="shared" si="61"/>
        <v>44025</v>
      </c>
      <c r="K255" s="87">
        <f ca="1" t="shared" si="62"/>
        <v>43545</v>
      </c>
      <c r="L255" s="88" t="str">
        <f t="shared" si="63"/>
        <v>DENTRO DO PRAZO</v>
      </c>
      <c r="M255" s="89">
        <f t="shared" si="58"/>
      </c>
      <c r="N255" s="90">
        <v>44117</v>
      </c>
      <c r="O255" s="77">
        <f ca="1" t="shared" si="46"/>
        <v>43545</v>
      </c>
      <c r="P255" s="48" t="str">
        <f t="shared" si="47"/>
        <v>DENTRO DO PRAZO</v>
      </c>
      <c r="Q255" s="116" t="s">
        <v>362</v>
      </c>
      <c r="R255" s="117" t="s">
        <v>364</v>
      </c>
      <c r="S255" s="49" t="str">
        <f t="shared" si="64"/>
        <v>DENTRO DO PRAZO</v>
      </c>
      <c r="T255" s="49" t="s">
        <v>331</v>
      </c>
      <c r="U255" s="60"/>
    </row>
    <row r="256" spans="1:21" s="1" customFormat="1" ht="38.25" customHeight="1">
      <c r="A256" s="22" t="s">
        <v>302</v>
      </c>
      <c r="B256" s="8" t="s">
        <v>929</v>
      </c>
      <c r="C256" s="9" t="s">
        <v>783</v>
      </c>
      <c r="D256" s="156" t="s">
        <v>416</v>
      </c>
      <c r="E256" s="31"/>
      <c r="F256" s="31"/>
      <c r="G256" s="11" t="s">
        <v>1</v>
      </c>
      <c r="H256" s="56" t="s">
        <v>303</v>
      </c>
      <c r="I256" s="93">
        <v>43332</v>
      </c>
      <c r="J256" s="87">
        <f t="shared" si="61"/>
        <v>43971</v>
      </c>
      <c r="K256" s="87">
        <f ca="1" t="shared" si="62"/>
        <v>43545</v>
      </c>
      <c r="L256" s="88" t="str">
        <f t="shared" si="63"/>
        <v>DENTRO DO PRAZO</v>
      </c>
      <c r="M256" s="89">
        <f t="shared" si="58"/>
      </c>
      <c r="N256" s="94">
        <v>44063</v>
      </c>
      <c r="O256" s="77">
        <f ca="1" t="shared" si="46"/>
        <v>43545</v>
      </c>
      <c r="P256" s="48" t="str">
        <f t="shared" si="47"/>
        <v>DENTRO DO PRAZO</v>
      </c>
      <c r="Q256" s="116" t="s">
        <v>362</v>
      </c>
      <c r="R256" s="117" t="s">
        <v>364</v>
      </c>
      <c r="S256" s="49" t="str">
        <f t="shared" si="64"/>
        <v>DENTRO DO PRAZO</v>
      </c>
      <c r="T256" s="49" t="str">
        <f aca="true" t="shared" si="65" ref="T256:T266">IF(S256="",M256,S256)</f>
        <v>DENTRO DO PRAZO</v>
      </c>
      <c r="U256" s="60"/>
    </row>
    <row r="257" spans="1:21" s="1" customFormat="1" ht="38.25" customHeight="1">
      <c r="A257" s="22" t="s">
        <v>302</v>
      </c>
      <c r="B257" s="8" t="s">
        <v>784</v>
      </c>
      <c r="C257" s="9" t="s">
        <v>785</v>
      </c>
      <c r="D257" s="156" t="s">
        <v>416</v>
      </c>
      <c r="E257" s="31"/>
      <c r="F257" s="31"/>
      <c r="G257" s="11" t="s">
        <v>1</v>
      </c>
      <c r="H257" s="56" t="s">
        <v>304</v>
      </c>
      <c r="I257" s="93">
        <v>43359</v>
      </c>
      <c r="J257" s="87">
        <f t="shared" si="61"/>
        <v>43998</v>
      </c>
      <c r="K257" s="87">
        <f ca="1" t="shared" si="62"/>
        <v>43545</v>
      </c>
      <c r="L257" s="88" t="str">
        <f t="shared" si="63"/>
        <v>DENTRO DO PRAZO</v>
      </c>
      <c r="M257" s="89">
        <f t="shared" si="58"/>
      </c>
      <c r="N257" s="94">
        <v>44090</v>
      </c>
      <c r="O257" s="77">
        <f aca="true" ca="1" t="shared" si="66" ref="O257:O321">TODAY()</f>
        <v>43545</v>
      </c>
      <c r="P257" s="48" t="str">
        <f aca="true" t="shared" si="67" ref="P257:P321">IF(N257&lt;O257,"VENCIDO","DENTRO DO PRAZO")</f>
        <v>DENTRO DO PRAZO</v>
      </c>
      <c r="Q257" s="116" t="s">
        <v>362</v>
      </c>
      <c r="R257" s="117" t="s">
        <v>364</v>
      </c>
      <c r="S257" s="49" t="str">
        <f t="shared" si="64"/>
        <v>DENTRO DO PRAZO</v>
      </c>
      <c r="T257" s="49" t="str">
        <f t="shared" si="65"/>
        <v>DENTRO DO PRAZO</v>
      </c>
      <c r="U257" s="60"/>
    </row>
    <row r="258" spans="1:21" s="1" customFormat="1" ht="38.25" customHeight="1">
      <c r="A258" s="22" t="s">
        <v>302</v>
      </c>
      <c r="B258" s="8" t="s">
        <v>786</v>
      </c>
      <c r="C258" s="9" t="s">
        <v>787</v>
      </c>
      <c r="D258" s="156" t="s">
        <v>416</v>
      </c>
      <c r="E258" s="31"/>
      <c r="F258" s="31"/>
      <c r="G258" s="11" t="s">
        <v>1</v>
      </c>
      <c r="H258" s="47" t="s">
        <v>305</v>
      </c>
      <c r="I258" s="93">
        <v>42769</v>
      </c>
      <c r="J258" s="87">
        <f t="shared" si="61"/>
        <v>43407</v>
      </c>
      <c r="K258" s="87">
        <f ca="1" t="shared" si="62"/>
        <v>43545</v>
      </c>
      <c r="L258" s="88" t="str">
        <f t="shared" si="63"/>
        <v>VENCIDO</v>
      </c>
      <c r="M258" s="89">
        <f t="shared" si="58"/>
      </c>
      <c r="N258" s="94">
        <v>43499</v>
      </c>
      <c r="O258" s="77">
        <f ca="1" t="shared" si="66"/>
        <v>43545</v>
      </c>
      <c r="P258" s="48" t="str">
        <f t="shared" si="67"/>
        <v>VENCIDO</v>
      </c>
      <c r="Q258" s="116" t="s">
        <v>362</v>
      </c>
      <c r="R258" s="117" t="s">
        <v>364</v>
      </c>
      <c r="S258" s="49" t="str">
        <f t="shared" si="64"/>
        <v>VENCIDO</v>
      </c>
      <c r="T258" s="49" t="str">
        <f t="shared" si="65"/>
        <v>VENCIDO</v>
      </c>
      <c r="U258" s="60"/>
    </row>
    <row r="259" spans="1:21" s="1" customFormat="1" ht="38.25" customHeight="1">
      <c r="A259" s="22" t="s">
        <v>302</v>
      </c>
      <c r="B259" s="8" t="s">
        <v>788</v>
      </c>
      <c r="C259" s="9" t="s">
        <v>789</v>
      </c>
      <c r="D259" s="156" t="s">
        <v>416</v>
      </c>
      <c r="E259" s="31"/>
      <c r="F259" s="31"/>
      <c r="G259" s="11" t="s">
        <v>1</v>
      </c>
      <c r="H259" s="56" t="s">
        <v>306</v>
      </c>
      <c r="I259" s="93">
        <v>43042</v>
      </c>
      <c r="J259" s="87">
        <f t="shared" si="61"/>
        <v>43680</v>
      </c>
      <c r="K259" s="87">
        <f ca="1" t="shared" si="62"/>
        <v>43545</v>
      </c>
      <c r="L259" s="88" t="str">
        <f t="shared" si="63"/>
        <v>DENTRO DO PRAZO</v>
      </c>
      <c r="M259" s="89">
        <f t="shared" si="58"/>
      </c>
      <c r="N259" s="94">
        <v>43772</v>
      </c>
      <c r="O259" s="77">
        <f ca="1" t="shared" si="66"/>
        <v>43545</v>
      </c>
      <c r="P259" s="48" t="str">
        <f t="shared" si="67"/>
        <v>DENTRO DO PRAZO</v>
      </c>
      <c r="Q259" s="116" t="s">
        <v>362</v>
      </c>
      <c r="R259" s="117" t="s">
        <v>364</v>
      </c>
      <c r="S259" s="49" t="str">
        <f t="shared" si="64"/>
        <v>DENTRO DO PRAZO</v>
      </c>
      <c r="T259" s="49" t="str">
        <f t="shared" si="65"/>
        <v>DENTRO DO PRAZO</v>
      </c>
      <c r="U259" s="60"/>
    </row>
    <row r="260" spans="1:21" s="1" customFormat="1" ht="38.25" customHeight="1">
      <c r="A260" s="22" t="s">
        <v>302</v>
      </c>
      <c r="B260" s="8" t="s">
        <v>790</v>
      </c>
      <c r="C260" s="9" t="s">
        <v>791</v>
      </c>
      <c r="D260" s="156" t="s">
        <v>416</v>
      </c>
      <c r="E260" s="31"/>
      <c r="F260" s="31"/>
      <c r="G260" s="11" t="s">
        <v>1</v>
      </c>
      <c r="H260" s="56" t="s">
        <v>314</v>
      </c>
      <c r="I260" s="93">
        <v>43359</v>
      </c>
      <c r="J260" s="87">
        <f t="shared" si="61"/>
        <v>43998</v>
      </c>
      <c r="K260" s="87">
        <f ca="1" t="shared" si="62"/>
        <v>43545</v>
      </c>
      <c r="L260" s="88" t="str">
        <f t="shared" si="63"/>
        <v>DENTRO DO PRAZO</v>
      </c>
      <c r="M260" s="89">
        <f t="shared" si="58"/>
      </c>
      <c r="N260" s="94">
        <v>44090</v>
      </c>
      <c r="O260" s="77">
        <f ca="1" t="shared" si="66"/>
        <v>43545</v>
      </c>
      <c r="P260" s="48" t="str">
        <f t="shared" si="67"/>
        <v>DENTRO DO PRAZO</v>
      </c>
      <c r="Q260" s="116" t="s">
        <v>362</v>
      </c>
      <c r="R260" s="117" t="s">
        <v>364</v>
      </c>
      <c r="S260" s="49" t="str">
        <f t="shared" si="64"/>
        <v>DENTRO DO PRAZO</v>
      </c>
      <c r="T260" s="49" t="str">
        <f t="shared" si="65"/>
        <v>DENTRO DO PRAZO</v>
      </c>
      <c r="U260" s="60"/>
    </row>
    <row r="261" spans="1:21" s="1" customFormat="1" ht="38.25" customHeight="1">
      <c r="A261" s="22" t="s">
        <v>302</v>
      </c>
      <c r="B261" s="8" t="s">
        <v>792</v>
      </c>
      <c r="C261" s="9" t="s">
        <v>793</v>
      </c>
      <c r="D261" s="156" t="s">
        <v>423</v>
      </c>
      <c r="E261" s="31"/>
      <c r="F261" s="31"/>
      <c r="G261" s="11" t="s">
        <v>1</v>
      </c>
      <c r="H261" s="64" t="s">
        <v>315</v>
      </c>
      <c r="I261" s="93">
        <v>42485</v>
      </c>
      <c r="J261" s="87">
        <f t="shared" si="61"/>
        <v>43125</v>
      </c>
      <c r="K261" s="87">
        <f ca="1" t="shared" si="62"/>
        <v>43545</v>
      </c>
      <c r="L261" s="88" t="str">
        <f t="shared" si="63"/>
        <v>VENCIDO</v>
      </c>
      <c r="M261" s="89">
        <f t="shared" si="58"/>
      </c>
      <c r="N261" s="94">
        <v>43215</v>
      </c>
      <c r="O261" s="77">
        <f ca="1" t="shared" si="66"/>
        <v>43545</v>
      </c>
      <c r="P261" s="48" t="str">
        <f t="shared" si="67"/>
        <v>VENCIDO</v>
      </c>
      <c r="Q261" s="116" t="s">
        <v>362</v>
      </c>
      <c r="R261" s="117" t="s">
        <v>364</v>
      </c>
      <c r="S261" s="49" t="str">
        <f t="shared" si="64"/>
        <v>VENCIDO</v>
      </c>
      <c r="T261" s="49" t="str">
        <f t="shared" si="65"/>
        <v>VENCIDO</v>
      </c>
      <c r="U261" s="60"/>
    </row>
    <row r="262" spans="1:21" s="1" customFormat="1" ht="38.25" customHeight="1">
      <c r="A262" s="22" t="s">
        <v>302</v>
      </c>
      <c r="B262" s="8" t="s">
        <v>794</v>
      </c>
      <c r="C262" s="9" t="s">
        <v>795</v>
      </c>
      <c r="D262" s="156" t="s">
        <v>416</v>
      </c>
      <c r="E262" s="31"/>
      <c r="F262" s="31"/>
      <c r="G262" s="11" t="s">
        <v>1</v>
      </c>
      <c r="H262" s="56" t="s">
        <v>316</v>
      </c>
      <c r="I262" s="93">
        <v>43358</v>
      </c>
      <c r="J262" s="87">
        <f t="shared" si="61"/>
        <v>43997</v>
      </c>
      <c r="K262" s="87">
        <f ca="1" t="shared" si="62"/>
        <v>43545</v>
      </c>
      <c r="L262" s="88" t="str">
        <f t="shared" si="63"/>
        <v>DENTRO DO PRAZO</v>
      </c>
      <c r="M262" s="89">
        <f t="shared" si="58"/>
      </c>
      <c r="N262" s="94">
        <v>44089</v>
      </c>
      <c r="O262" s="77">
        <f ca="1" t="shared" si="66"/>
        <v>43545</v>
      </c>
      <c r="P262" s="48" t="str">
        <f t="shared" si="67"/>
        <v>DENTRO DO PRAZO</v>
      </c>
      <c r="Q262" s="116" t="s">
        <v>362</v>
      </c>
      <c r="R262" s="117" t="s">
        <v>364</v>
      </c>
      <c r="S262" s="49" t="str">
        <f t="shared" si="64"/>
        <v>DENTRO DO PRAZO</v>
      </c>
      <c r="T262" s="49" t="str">
        <f t="shared" si="65"/>
        <v>DENTRO DO PRAZO</v>
      </c>
      <c r="U262" s="60"/>
    </row>
    <row r="263" spans="1:21" s="1" customFormat="1" ht="38.25" customHeight="1">
      <c r="A263" s="22" t="s">
        <v>302</v>
      </c>
      <c r="B263" s="8" t="s">
        <v>796</v>
      </c>
      <c r="C263" s="9" t="s">
        <v>797</v>
      </c>
      <c r="D263" s="156" t="s">
        <v>416</v>
      </c>
      <c r="E263" s="31"/>
      <c r="F263" s="31"/>
      <c r="G263" s="11" t="s">
        <v>1</v>
      </c>
      <c r="H263" s="56" t="s">
        <v>317</v>
      </c>
      <c r="I263" s="93">
        <v>43319</v>
      </c>
      <c r="J263" s="87">
        <f t="shared" si="61"/>
        <v>43958</v>
      </c>
      <c r="K263" s="87">
        <f ca="1" t="shared" si="62"/>
        <v>43545</v>
      </c>
      <c r="L263" s="88" t="str">
        <f t="shared" si="63"/>
        <v>DENTRO DO PRAZO</v>
      </c>
      <c r="M263" s="89">
        <f t="shared" si="58"/>
      </c>
      <c r="N263" s="94">
        <v>44050</v>
      </c>
      <c r="O263" s="77">
        <f ca="1" t="shared" si="66"/>
        <v>43545</v>
      </c>
      <c r="P263" s="48" t="str">
        <f t="shared" si="67"/>
        <v>DENTRO DO PRAZO</v>
      </c>
      <c r="Q263" s="116" t="s">
        <v>362</v>
      </c>
      <c r="R263" s="117" t="s">
        <v>364</v>
      </c>
      <c r="S263" s="49" t="str">
        <f t="shared" si="64"/>
        <v>DENTRO DO PRAZO</v>
      </c>
      <c r="T263" s="49" t="str">
        <f t="shared" si="65"/>
        <v>DENTRO DO PRAZO</v>
      </c>
      <c r="U263" s="60"/>
    </row>
    <row r="264" spans="1:21" s="1" customFormat="1" ht="38.25" customHeight="1">
      <c r="A264" s="22" t="s">
        <v>302</v>
      </c>
      <c r="B264" s="8" t="s">
        <v>845</v>
      </c>
      <c r="C264" s="9" t="s">
        <v>797</v>
      </c>
      <c r="D264" s="156" t="s">
        <v>416</v>
      </c>
      <c r="E264" s="31"/>
      <c r="F264" s="31"/>
      <c r="G264" s="11" t="s">
        <v>1</v>
      </c>
      <c r="H264" s="56" t="s">
        <v>318</v>
      </c>
      <c r="I264" s="93">
        <v>43358</v>
      </c>
      <c r="J264" s="87">
        <f t="shared" si="61"/>
        <v>43998</v>
      </c>
      <c r="K264" s="87">
        <f ca="1" t="shared" si="62"/>
        <v>43545</v>
      </c>
      <c r="L264" s="88" t="str">
        <f t="shared" si="63"/>
        <v>DENTRO DO PRAZO</v>
      </c>
      <c r="M264" s="89">
        <f t="shared" si="58"/>
      </c>
      <c r="N264" s="94">
        <v>44090</v>
      </c>
      <c r="O264" s="77">
        <f ca="1" t="shared" si="66"/>
        <v>43545</v>
      </c>
      <c r="P264" s="48" t="str">
        <f t="shared" si="67"/>
        <v>DENTRO DO PRAZO</v>
      </c>
      <c r="Q264" s="116" t="s">
        <v>362</v>
      </c>
      <c r="R264" s="117" t="s">
        <v>364</v>
      </c>
      <c r="S264" s="49" t="str">
        <f t="shared" si="64"/>
        <v>DENTRO DO PRAZO</v>
      </c>
      <c r="T264" s="49" t="str">
        <f t="shared" si="65"/>
        <v>DENTRO DO PRAZO</v>
      </c>
      <c r="U264" s="60"/>
    </row>
    <row r="265" spans="1:21" s="1" customFormat="1" ht="38.25" customHeight="1">
      <c r="A265" s="22" t="s">
        <v>302</v>
      </c>
      <c r="B265" s="8" t="s">
        <v>798</v>
      </c>
      <c r="C265" s="9" t="s">
        <v>799</v>
      </c>
      <c r="D265" s="156" t="s">
        <v>416</v>
      </c>
      <c r="E265" s="31"/>
      <c r="F265" s="31"/>
      <c r="G265" s="11" t="s">
        <v>1</v>
      </c>
      <c r="H265" s="56" t="s">
        <v>319</v>
      </c>
      <c r="I265" s="93">
        <v>43359</v>
      </c>
      <c r="J265" s="87">
        <f t="shared" si="61"/>
        <v>43998</v>
      </c>
      <c r="K265" s="87">
        <f ca="1" t="shared" si="62"/>
        <v>43545</v>
      </c>
      <c r="L265" s="88" t="str">
        <f t="shared" si="63"/>
        <v>DENTRO DO PRAZO</v>
      </c>
      <c r="M265" s="89">
        <f t="shared" si="58"/>
      </c>
      <c r="N265" s="94">
        <v>44090</v>
      </c>
      <c r="O265" s="77">
        <f ca="1" t="shared" si="66"/>
        <v>43545</v>
      </c>
      <c r="P265" s="48" t="str">
        <f t="shared" si="67"/>
        <v>DENTRO DO PRAZO</v>
      </c>
      <c r="Q265" s="116" t="s">
        <v>362</v>
      </c>
      <c r="R265" s="117" t="s">
        <v>364</v>
      </c>
      <c r="S265" s="49" t="str">
        <f t="shared" si="64"/>
        <v>DENTRO DO PRAZO</v>
      </c>
      <c r="T265" s="49" t="str">
        <f t="shared" si="65"/>
        <v>DENTRO DO PRAZO</v>
      </c>
      <c r="U265" s="60"/>
    </row>
    <row r="266" spans="1:25" ht="38.25" customHeight="1">
      <c r="A266" s="22" t="s">
        <v>302</v>
      </c>
      <c r="B266" s="8" t="s">
        <v>800</v>
      </c>
      <c r="C266" s="9" t="s">
        <v>801</v>
      </c>
      <c r="D266" s="156" t="s">
        <v>416</v>
      </c>
      <c r="E266" s="31"/>
      <c r="F266" s="31"/>
      <c r="G266" s="11" t="s">
        <v>1</v>
      </c>
      <c r="H266" s="56" t="s">
        <v>320</v>
      </c>
      <c r="I266" s="93">
        <v>43359</v>
      </c>
      <c r="J266" s="87">
        <f t="shared" si="61"/>
        <v>43998</v>
      </c>
      <c r="K266" s="87">
        <f ca="1" t="shared" si="62"/>
        <v>43545</v>
      </c>
      <c r="L266" s="88" t="str">
        <f t="shared" si="63"/>
        <v>DENTRO DO PRAZO</v>
      </c>
      <c r="M266" s="89">
        <f t="shared" si="58"/>
      </c>
      <c r="N266" s="94">
        <v>44090</v>
      </c>
      <c r="O266" s="77">
        <f ca="1" t="shared" si="66"/>
        <v>43545</v>
      </c>
      <c r="P266" s="48" t="str">
        <f t="shared" si="67"/>
        <v>DENTRO DO PRAZO</v>
      </c>
      <c r="Q266" s="116" t="s">
        <v>362</v>
      </c>
      <c r="R266" s="117" t="s">
        <v>364</v>
      </c>
      <c r="S266" s="49" t="str">
        <f t="shared" si="64"/>
        <v>DENTRO DO PRAZO</v>
      </c>
      <c r="T266" s="49" t="str">
        <f t="shared" si="65"/>
        <v>DENTRO DO PRAZO</v>
      </c>
      <c r="U266" s="60"/>
      <c r="V266" s="1"/>
      <c r="W266" s="1"/>
      <c r="X266" s="1"/>
      <c r="Y266" s="1"/>
    </row>
    <row r="267" spans="1:25" ht="38.25" customHeight="1">
      <c r="A267" s="22" t="s">
        <v>302</v>
      </c>
      <c r="B267" s="8" t="s">
        <v>802</v>
      </c>
      <c r="C267" s="9" t="s">
        <v>803</v>
      </c>
      <c r="D267" s="156" t="s">
        <v>416</v>
      </c>
      <c r="E267" s="31"/>
      <c r="F267" s="31"/>
      <c r="G267" s="11" t="s">
        <v>1</v>
      </c>
      <c r="H267" s="56" t="s">
        <v>321</v>
      </c>
      <c r="I267" s="93">
        <v>43359</v>
      </c>
      <c r="J267" s="87">
        <f t="shared" si="61"/>
        <v>43998</v>
      </c>
      <c r="K267" s="87">
        <f ca="1" t="shared" si="62"/>
        <v>43545</v>
      </c>
      <c r="L267" s="88" t="str">
        <f t="shared" si="63"/>
        <v>DENTRO DO PRAZO</v>
      </c>
      <c r="M267" s="89">
        <f t="shared" si="58"/>
      </c>
      <c r="N267" s="94">
        <v>44090</v>
      </c>
      <c r="O267" s="77">
        <f ca="1" t="shared" si="66"/>
        <v>43545</v>
      </c>
      <c r="P267" s="48" t="str">
        <f t="shared" si="67"/>
        <v>DENTRO DO PRAZO</v>
      </c>
      <c r="Q267" s="116" t="s">
        <v>362</v>
      </c>
      <c r="R267" s="117" t="s">
        <v>364</v>
      </c>
      <c r="S267" s="49" t="str">
        <f t="shared" si="64"/>
        <v>DENTRO DO PRAZO</v>
      </c>
      <c r="T267" s="49" t="s">
        <v>331</v>
      </c>
      <c r="U267" s="60"/>
      <c r="V267" s="1"/>
      <c r="W267" s="1"/>
      <c r="X267" s="1"/>
      <c r="Y267" s="1"/>
    </row>
    <row r="268" spans="1:25" ht="38.25" customHeight="1">
      <c r="A268" s="22" t="s">
        <v>302</v>
      </c>
      <c r="B268" s="8" t="s">
        <v>804</v>
      </c>
      <c r="C268" s="9" t="s">
        <v>805</v>
      </c>
      <c r="D268" s="156" t="s">
        <v>416</v>
      </c>
      <c r="E268" s="31"/>
      <c r="F268" s="31"/>
      <c r="G268" s="11" t="s">
        <v>1</v>
      </c>
      <c r="H268" s="56" t="s">
        <v>322</v>
      </c>
      <c r="I268" s="93">
        <v>43359</v>
      </c>
      <c r="J268" s="87">
        <f t="shared" si="61"/>
        <v>43998</v>
      </c>
      <c r="K268" s="87">
        <f ca="1" t="shared" si="62"/>
        <v>43545</v>
      </c>
      <c r="L268" s="88" t="str">
        <f t="shared" si="63"/>
        <v>DENTRO DO PRAZO</v>
      </c>
      <c r="M268" s="89">
        <f t="shared" si="58"/>
      </c>
      <c r="N268" s="94">
        <v>44090</v>
      </c>
      <c r="O268" s="77">
        <f ca="1" t="shared" si="66"/>
        <v>43545</v>
      </c>
      <c r="P268" s="48" t="str">
        <f t="shared" si="67"/>
        <v>DENTRO DO PRAZO</v>
      </c>
      <c r="Q268" s="116" t="s">
        <v>362</v>
      </c>
      <c r="R268" s="117" t="s">
        <v>364</v>
      </c>
      <c r="S268" s="49" t="str">
        <f t="shared" si="64"/>
        <v>DENTRO DO PRAZO</v>
      </c>
      <c r="T268" s="49" t="s">
        <v>331</v>
      </c>
      <c r="U268" s="60"/>
      <c r="V268" s="1"/>
      <c r="W268" s="1"/>
      <c r="X268" s="1"/>
      <c r="Y268" s="1"/>
    </row>
    <row r="269" spans="1:25" ht="38.25" customHeight="1">
      <c r="A269" s="22" t="s">
        <v>302</v>
      </c>
      <c r="B269" s="8" t="s">
        <v>806</v>
      </c>
      <c r="C269" s="9" t="s">
        <v>807</v>
      </c>
      <c r="D269" s="156" t="s">
        <v>416</v>
      </c>
      <c r="E269" s="31"/>
      <c r="F269" s="31"/>
      <c r="G269" s="11" t="s">
        <v>1</v>
      </c>
      <c r="H269" s="56" t="s">
        <v>323</v>
      </c>
      <c r="I269" s="93">
        <v>43073</v>
      </c>
      <c r="J269" s="87">
        <f t="shared" si="61"/>
        <v>43712</v>
      </c>
      <c r="K269" s="87">
        <f ca="1" t="shared" si="62"/>
        <v>43545</v>
      </c>
      <c r="L269" s="88" t="str">
        <f t="shared" si="63"/>
        <v>DENTRO DO PRAZO</v>
      </c>
      <c r="M269" s="89">
        <f t="shared" si="58"/>
      </c>
      <c r="N269" s="94">
        <v>43803</v>
      </c>
      <c r="O269" s="77">
        <f ca="1" t="shared" si="66"/>
        <v>43545</v>
      </c>
      <c r="P269" s="48" t="str">
        <f t="shared" si="67"/>
        <v>DENTRO DO PRAZO</v>
      </c>
      <c r="Q269" s="116" t="s">
        <v>362</v>
      </c>
      <c r="R269" s="117" t="s">
        <v>364</v>
      </c>
      <c r="S269" s="49" t="str">
        <f t="shared" si="64"/>
        <v>DENTRO DO PRAZO</v>
      </c>
      <c r="T269" s="49" t="str">
        <f>IF(S269="",M269,S269)</f>
        <v>DENTRO DO PRAZO</v>
      </c>
      <c r="U269" s="60"/>
      <c r="V269" s="1"/>
      <c r="W269" s="1"/>
      <c r="X269" s="1"/>
      <c r="Y269" s="1"/>
    </row>
    <row r="270" spans="1:25" ht="38.25" customHeight="1">
      <c r="A270" s="22" t="s">
        <v>302</v>
      </c>
      <c r="B270" s="8" t="s">
        <v>934</v>
      </c>
      <c r="C270" s="9" t="s">
        <v>935</v>
      </c>
      <c r="D270" s="156" t="s">
        <v>416</v>
      </c>
      <c r="E270" s="31"/>
      <c r="F270" s="31"/>
      <c r="G270" s="11" t="s">
        <v>1</v>
      </c>
      <c r="H270" s="56" t="s">
        <v>936</v>
      </c>
      <c r="I270" s="93">
        <v>43252</v>
      </c>
      <c r="J270" s="87">
        <f t="shared" si="61"/>
        <v>43891</v>
      </c>
      <c r="K270" s="87"/>
      <c r="L270" s="88"/>
      <c r="M270" s="89"/>
      <c r="N270" s="94">
        <v>43983</v>
      </c>
      <c r="O270" s="77"/>
      <c r="P270" s="48" t="str">
        <f t="shared" si="67"/>
        <v>DENTRO DO PRAZO</v>
      </c>
      <c r="Q270" s="116" t="s">
        <v>362</v>
      </c>
      <c r="R270" s="117"/>
      <c r="S270" s="49"/>
      <c r="T270" s="49"/>
      <c r="U270" s="60"/>
      <c r="V270" s="1"/>
      <c r="W270" s="1"/>
      <c r="X270" s="1"/>
      <c r="Y270" s="1"/>
    </row>
    <row r="271" spans="1:25" ht="38.25" customHeight="1">
      <c r="A271" s="22" t="s">
        <v>302</v>
      </c>
      <c r="B271" s="8" t="s">
        <v>808</v>
      </c>
      <c r="C271" s="9" t="s">
        <v>809</v>
      </c>
      <c r="D271" s="156" t="s">
        <v>416</v>
      </c>
      <c r="E271" s="31"/>
      <c r="F271" s="31"/>
      <c r="G271" s="11" t="s">
        <v>340</v>
      </c>
      <c r="H271" s="56" t="s">
        <v>324</v>
      </c>
      <c r="I271" s="93">
        <v>43229</v>
      </c>
      <c r="J271" s="87">
        <f t="shared" si="61"/>
        <v>43870</v>
      </c>
      <c r="K271" s="87">
        <f ca="1" t="shared" si="62"/>
        <v>43545</v>
      </c>
      <c r="L271" s="88" t="str">
        <f t="shared" si="63"/>
        <v>DENTRO DO PRAZO</v>
      </c>
      <c r="M271" s="89">
        <f t="shared" si="58"/>
      </c>
      <c r="N271" s="94">
        <v>43960</v>
      </c>
      <c r="O271" s="77">
        <f ca="1" t="shared" si="66"/>
        <v>43545</v>
      </c>
      <c r="P271" s="48" t="str">
        <f t="shared" si="67"/>
        <v>DENTRO DO PRAZO</v>
      </c>
      <c r="Q271" s="116" t="s">
        <v>362</v>
      </c>
      <c r="R271" s="117" t="s">
        <v>364</v>
      </c>
      <c r="S271" s="49" t="str">
        <f t="shared" si="64"/>
        <v>DENTRO DO PRAZO</v>
      </c>
      <c r="T271" s="49" t="str">
        <f>IF(S271="",M271,S271)</f>
        <v>DENTRO DO PRAZO</v>
      </c>
      <c r="U271" s="60"/>
      <c r="V271" s="1"/>
      <c r="W271" s="1"/>
      <c r="X271" s="1"/>
      <c r="Y271" s="1"/>
    </row>
    <row r="272" spans="1:25" ht="38.25" customHeight="1">
      <c r="A272" s="22" t="s">
        <v>302</v>
      </c>
      <c r="B272" s="8" t="s">
        <v>810</v>
      </c>
      <c r="C272" s="9" t="s">
        <v>811</v>
      </c>
      <c r="D272" s="156" t="s">
        <v>416</v>
      </c>
      <c r="E272" s="31"/>
      <c r="F272" s="31"/>
      <c r="G272" s="11" t="s">
        <v>1</v>
      </c>
      <c r="H272" s="56" t="s">
        <v>325</v>
      </c>
      <c r="I272" s="93">
        <v>42873</v>
      </c>
      <c r="J272" s="87">
        <f t="shared" si="61"/>
        <v>43514</v>
      </c>
      <c r="K272" s="87">
        <f ca="1" t="shared" si="62"/>
        <v>43545</v>
      </c>
      <c r="L272" s="88" t="str">
        <f t="shared" si="63"/>
        <v>ALERTA DE VENCIMENTO</v>
      </c>
      <c r="M272" s="89">
        <f t="shared" si="58"/>
      </c>
      <c r="N272" s="94">
        <v>43603</v>
      </c>
      <c r="O272" s="77">
        <f ca="1" t="shared" si="66"/>
        <v>43545</v>
      </c>
      <c r="P272" s="48" t="str">
        <f t="shared" si="67"/>
        <v>DENTRO DO PRAZO</v>
      </c>
      <c r="Q272" s="116" t="s">
        <v>362</v>
      </c>
      <c r="R272" s="117" t="s">
        <v>364</v>
      </c>
      <c r="S272" s="49" t="str">
        <f t="shared" si="64"/>
        <v>ALERTA DE VENCIMENTO</v>
      </c>
      <c r="T272" s="49" t="str">
        <f>IF(S272="",M272,S272)</f>
        <v>ALERTA DE VENCIMENTO</v>
      </c>
      <c r="U272" s="60"/>
      <c r="V272" s="1"/>
      <c r="W272" s="1"/>
      <c r="X272" s="1"/>
      <c r="Y272" s="1"/>
    </row>
    <row r="273" spans="1:25" ht="38.25" customHeight="1">
      <c r="A273" s="22" t="s">
        <v>302</v>
      </c>
      <c r="B273" s="8" t="s">
        <v>812</v>
      </c>
      <c r="C273" s="9" t="s">
        <v>813</v>
      </c>
      <c r="D273" s="156" t="s">
        <v>423</v>
      </c>
      <c r="E273" s="31"/>
      <c r="F273" s="31"/>
      <c r="G273" s="11" t="s">
        <v>1</v>
      </c>
      <c r="H273" s="47" t="s">
        <v>326</v>
      </c>
      <c r="I273" s="93">
        <v>42675</v>
      </c>
      <c r="J273" s="87">
        <f t="shared" si="61"/>
        <v>43313</v>
      </c>
      <c r="K273" s="87">
        <f ca="1" t="shared" si="62"/>
        <v>43545</v>
      </c>
      <c r="L273" s="88" t="str">
        <f t="shared" si="63"/>
        <v>VENCIDO</v>
      </c>
      <c r="M273" s="89">
        <f t="shared" si="58"/>
      </c>
      <c r="N273" s="94">
        <v>43405</v>
      </c>
      <c r="O273" s="77">
        <f ca="1" t="shared" si="66"/>
        <v>43545</v>
      </c>
      <c r="P273" s="48" t="str">
        <f t="shared" si="67"/>
        <v>VENCIDO</v>
      </c>
      <c r="Q273" s="116" t="s">
        <v>362</v>
      </c>
      <c r="R273" s="117" t="s">
        <v>364</v>
      </c>
      <c r="S273" s="49" t="str">
        <f t="shared" si="64"/>
        <v>VENCIDO</v>
      </c>
      <c r="T273" s="49" t="str">
        <f>IF(S273="",M273,S273)</f>
        <v>VENCIDO</v>
      </c>
      <c r="U273" s="60"/>
      <c r="V273" s="1"/>
      <c r="W273" s="1"/>
      <c r="X273" s="1"/>
      <c r="Y273" s="1"/>
    </row>
    <row r="274" spans="1:21" ht="38.25" customHeight="1">
      <c r="A274" s="22" t="s">
        <v>302</v>
      </c>
      <c r="B274" s="8" t="s">
        <v>814</v>
      </c>
      <c r="C274" s="9" t="s">
        <v>815</v>
      </c>
      <c r="D274" s="156" t="s">
        <v>416</v>
      </c>
      <c r="E274" s="31"/>
      <c r="F274" s="31"/>
      <c r="G274" s="11" t="s">
        <v>1</v>
      </c>
      <c r="H274" s="56" t="s">
        <v>327</v>
      </c>
      <c r="I274" s="93">
        <v>43359</v>
      </c>
      <c r="J274" s="87">
        <f t="shared" si="61"/>
        <v>43998</v>
      </c>
      <c r="K274" s="87">
        <f ca="1" t="shared" si="62"/>
        <v>43545</v>
      </c>
      <c r="L274" s="88" t="str">
        <f t="shared" si="63"/>
        <v>DENTRO DO PRAZO</v>
      </c>
      <c r="M274" s="89">
        <f t="shared" si="58"/>
      </c>
      <c r="N274" s="94">
        <v>44090</v>
      </c>
      <c r="O274" s="77">
        <f ca="1" t="shared" si="66"/>
        <v>43545</v>
      </c>
      <c r="P274" s="48" t="str">
        <f t="shared" si="67"/>
        <v>DENTRO DO PRAZO</v>
      </c>
      <c r="Q274" s="116" t="s">
        <v>362</v>
      </c>
      <c r="R274" s="117" t="s">
        <v>364</v>
      </c>
      <c r="S274" s="49" t="str">
        <f t="shared" si="64"/>
        <v>DENTRO DO PRAZO</v>
      </c>
      <c r="T274" s="49" t="str">
        <f>IF(S274="",M274,S274)</f>
        <v>DENTRO DO PRAZO</v>
      </c>
      <c r="U274" s="60"/>
    </row>
    <row r="275" spans="1:25" ht="38.25" customHeight="1">
      <c r="A275" s="22" t="s">
        <v>302</v>
      </c>
      <c r="B275" s="8" t="s">
        <v>816</v>
      </c>
      <c r="C275" s="9" t="s">
        <v>817</v>
      </c>
      <c r="D275" s="156" t="s">
        <v>416</v>
      </c>
      <c r="E275" s="31"/>
      <c r="F275" s="31"/>
      <c r="G275" s="11" t="s">
        <v>1</v>
      </c>
      <c r="H275" s="56" t="s">
        <v>328</v>
      </c>
      <c r="I275" s="93">
        <v>43359</v>
      </c>
      <c r="J275" s="87">
        <f t="shared" si="61"/>
        <v>43998</v>
      </c>
      <c r="K275" s="87">
        <f ca="1" t="shared" si="62"/>
        <v>43545</v>
      </c>
      <c r="L275" s="88" t="str">
        <f t="shared" si="63"/>
        <v>DENTRO DO PRAZO</v>
      </c>
      <c r="M275" s="89">
        <f t="shared" si="58"/>
      </c>
      <c r="N275" s="94">
        <v>44090</v>
      </c>
      <c r="O275" s="77">
        <f ca="1" t="shared" si="66"/>
        <v>43545</v>
      </c>
      <c r="P275" s="48" t="str">
        <f t="shared" si="67"/>
        <v>DENTRO DO PRAZO</v>
      </c>
      <c r="Q275" s="116" t="s">
        <v>362</v>
      </c>
      <c r="R275" s="117" t="s">
        <v>364</v>
      </c>
      <c r="S275" s="49" t="str">
        <f t="shared" si="64"/>
        <v>DENTRO DO PRAZO</v>
      </c>
      <c r="T275" s="49" t="s">
        <v>331</v>
      </c>
      <c r="U275" s="60"/>
      <c r="V275" s="1"/>
      <c r="W275" s="1"/>
      <c r="X275" s="1"/>
      <c r="Y275" s="1"/>
    </row>
    <row r="276" spans="1:25" ht="38.25" customHeight="1">
      <c r="A276" s="131" t="s">
        <v>302</v>
      </c>
      <c r="B276" s="132" t="s">
        <v>818</v>
      </c>
      <c r="C276" s="133" t="s">
        <v>819</v>
      </c>
      <c r="D276" s="159" t="s">
        <v>416</v>
      </c>
      <c r="E276" s="134"/>
      <c r="F276" s="134"/>
      <c r="G276" s="135" t="s">
        <v>1</v>
      </c>
      <c r="H276" s="136" t="s">
        <v>329</v>
      </c>
      <c r="I276" s="137">
        <v>43321</v>
      </c>
      <c r="J276" s="87">
        <f t="shared" si="61"/>
        <v>43960</v>
      </c>
      <c r="K276" s="87">
        <f ca="1" t="shared" si="62"/>
        <v>43545</v>
      </c>
      <c r="L276" s="88" t="str">
        <f t="shared" si="63"/>
        <v>DENTRO DO PRAZO</v>
      </c>
      <c r="M276" s="89">
        <f t="shared" si="58"/>
      </c>
      <c r="N276" s="138">
        <v>44052</v>
      </c>
      <c r="O276" s="77">
        <f ca="1" t="shared" si="66"/>
        <v>43545</v>
      </c>
      <c r="P276" s="139" t="str">
        <f t="shared" si="67"/>
        <v>DENTRO DO PRAZO</v>
      </c>
      <c r="Q276" s="140" t="s">
        <v>362</v>
      </c>
      <c r="R276" s="141" t="s">
        <v>364</v>
      </c>
      <c r="S276" s="49" t="str">
        <f t="shared" si="64"/>
        <v>DENTRO DO PRAZO</v>
      </c>
      <c r="T276" s="49" t="str">
        <f>IF(S276="",M276,S276)</f>
        <v>DENTRO DO PRAZO</v>
      </c>
      <c r="U276" s="142"/>
      <c r="V276" s="1"/>
      <c r="W276" s="1"/>
      <c r="X276" s="1"/>
      <c r="Y276" s="1"/>
    </row>
    <row r="277" spans="1:21" ht="38.25" customHeight="1" thickBot="1">
      <c r="A277" s="11" t="s">
        <v>302</v>
      </c>
      <c r="B277" s="148" t="s">
        <v>820</v>
      </c>
      <c r="C277" s="149" t="s">
        <v>821</v>
      </c>
      <c r="D277" s="160" t="s">
        <v>416</v>
      </c>
      <c r="E277" s="11"/>
      <c r="F277" s="11"/>
      <c r="G277" s="11" t="s">
        <v>1</v>
      </c>
      <c r="H277" s="56" t="s">
        <v>349</v>
      </c>
      <c r="I277" s="100">
        <v>43312</v>
      </c>
      <c r="J277" s="128">
        <f t="shared" si="61"/>
        <v>43952</v>
      </c>
      <c r="K277" s="87">
        <f ca="1" t="shared" si="62"/>
        <v>43545</v>
      </c>
      <c r="L277" s="88" t="str">
        <f t="shared" si="63"/>
        <v>DENTRO DO PRAZO</v>
      </c>
      <c r="M277" s="126">
        <f t="shared" si="58"/>
      </c>
      <c r="N277" s="100">
        <v>44043</v>
      </c>
      <c r="O277" s="129">
        <f ca="1" t="shared" si="66"/>
        <v>43545</v>
      </c>
      <c r="P277" s="48" t="str">
        <f t="shared" si="67"/>
        <v>DENTRO DO PRAZO</v>
      </c>
      <c r="Q277" s="150" t="s">
        <v>362</v>
      </c>
      <c r="R277" s="150" t="s">
        <v>364</v>
      </c>
      <c r="S277" s="130" t="str">
        <f t="shared" si="64"/>
        <v>DENTRO DO PRAZO</v>
      </c>
      <c r="T277" s="127" t="str">
        <f>IF(S277="",M277,S277)</f>
        <v>DENTRO DO PRAZO</v>
      </c>
      <c r="U277" s="42"/>
    </row>
    <row r="278" spans="1:25" s="1" customFormat="1" ht="38.25" customHeight="1">
      <c r="A278" s="107" t="s">
        <v>3</v>
      </c>
      <c r="B278" s="143"/>
      <c r="C278" s="143"/>
      <c r="D278" s="152" t="s">
        <v>933</v>
      </c>
      <c r="E278" s="107" t="s">
        <v>931</v>
      </c>
      <c r="F278" s="107" t="s">
        <v>932</v>
      </c>
      <c r="G278" s="107" t="s">
        <v>341</v>
      </c>
      <c r="H278" s="144" t="s">
        <v>11</v>
      </c>
      <c r="I278" s="145">
        <v>43434</v>
      </c>
      <c r="J278" s="87">
        <f aca="true" t="shared" si="68" ref="J278:J311">DATE(YEAR(N278),MONTH(N278)-3,DAY(N278))</f>
        <v>44073</v>
      </c>
      <c r="K278" s="87">
        <f aca="true" ca="1" t="shared" si="69" ref="K278:K311">TODAY()</f>
        <v>43545</v>
      </c>
      <c r="L278" s="88" t="str">
        <f aca="true" t="shared" si="70" ref="L278:L311">IF(N278&lt;K278,"VENCIDO",IF(K278&lt;J278,"DENTRO DO PRAZO","ALERTA DE VENCIMENTO"))</f>
        <v>DENTRO DO PRAZO</v>
      </c>
      <c r="M278" s="89" t="str">
        <f aca="true" t="shared" si="71" ref="M278:M328">IF(G278="POLO CASA","FUNDAÇÃO CASA",IF(G278="FECHADO","FECHADO",""))</f>
        <v>FUNDAÇÃO CASA</v>
      </c>
      <c r="N278" s="146">
        <v>44165</v>
      </c>
      <c r="O278" s="77">
        <f ca="1" t="shared" si="66"/>
        <v>43545</v>
      </c>
      <c r="P278" s="111" t="str">
        <f t="shared" si="67"/>
        <v>DENTRO DO PRAZO</v>
      </c>
      <c r="Q278" s="115" t="s">
        <v>362</v>
      </c>
      <c r="R278" s="117" t="s">
        <v>364</v>
      </c>
      <c r="S278" s="49" t="str">
        <f aca="true" t="shared" si="72" ref="S278:S311">IF(M278="",L278,M278)</f>
        <v>FUNDAÇÃO CASA</v>
      </c>
      <c r="T278" s="49" t="str">
        <f aca="true" t="shared" si="73" ref="T278:T311">IF(S278="",M278,S278)</f>
        <v>FUNDAÇÃO CASA</v>
      </c>
      <c r="U278" s="147"/>
      <c r="V278" s="2"/>
      <c r="W278" s="2"/>
      <c r="X278" s="2"/>
      <c r="Y278" s="2"/>
    </row>
    <row r="279" spans="1:25" s="1" customFormat="1" ht="38.25" customHeight="1">
      <c r="A279" s="11" t="s">
        <v>3</v>
      </c>
      <c r="B279" s="20"/>
      <c r="C279" s="20"/>
      <c r="D279" s="152" t="s">
        <v>933</v>
      </c>
      <c r="E279" s="107" t="s">
        <v>931</v>
      </c>
      <c r="F279" s="107" t="s">
        <v>932</v>
      </c>
      <c r="G279" s="11" t="s">
        <v>341</v>
      </c>
      <c r="H279" s="54" t="s">
        <v>12</v>
      </c>
      <c r="I279" s="145">
        <v>43434</v>
      </c>
      <c r="J279" s="87">
        <f t="shared" si="68"/>
        <v>44073</v>
      </c>
      <c r="K279" s="87">
        <f ca="1" t="shared" si="69"/>
        <v>43545</v>
      </c>
      <c r="L279" s="88" t="str">
        <f t="shared" si="70"/>
        <v>DENTRO DO PRAZO</v>
      </c>
      <c r="M279" s="89" t="str">
        <f t="shared" si="71"/>
        <v>FUNDAÇÃO CASA</v>
      </c>
      <c r="N279" s="146">
        <v>44165</v>
      </c>
      <c r="O279" s="77">
        <f ca="1" t="shared" si="66"/>
        <v>43545</v>
      </c>
      <c r="P279" s="48" t="str">
        <f t="shared" si="67"/>
        <v>DENTRO DO PRAZO</v>
      </c>
      <c r="Q279" s="116" t="s">
        <v>362</v>
      </c>
      <c r="R279" s="117" t="s">
        <v>364</v>
      </c>
      <c r="S279" s="49" t="str">
        <f t="shared" si="72"/>
        <v>FUNDAÇÃO CASA</v>
      </c>
      <c r="T279" s="49" t="str">
        <f t="shared" si="73"/>
        <v>FUNDAÇÃO CASA</v>
      </c>
      <c r="U279" s="60"/>
      <c r="V279" s="2"/>
      <c r="W279" s="2"/>
      <c r="X279" s="2"/>
      <c r="Y279" s="2"/>
    </row>
    <row r="280" spans="1:21" s="1" customFormat="1" ht="38.25" customHeight="1">
      <c r="A280" s="11" t="s">
        <v>34</v>
      </c>
      <c r="B280" s="20"/>
      <c r="C280" s="20"/>
      <c r="D280" s="152" t="s">
        <v>933</v>
      </c>
      <c r="E280" s="107" t="s">
        <v>931</v>
      </c>
      <c r="F280" s="107" t="s">
        <v>932</v>
      </c>
      <c r="G280" s="11" t="s">
        <v>341</v>
      </c>
      <c r="H280" s="54" t="s">
        <v>310</v>
      </c>
      <c r="I280" s="145">
        <v>43434</v>
      </c>
      <c r="J280" s="87">
        <f t="shared" si="68"/>
        <v>44073</v>
      </c>
      <c r="K280" s="87">
        <f ca="1" t="shared" si="69"/>
        <v>43545</v>
      </c>
      <c r="L280" s="88" t="str">
        <f t="shared" si="70"/>
        <v>DENTRO DO PRAZO</v>
      </c>
      <c r="M280" s="89" t="str">
        <f t="shared" si="71"/>
        <v>FUNDAÇÃO CASA</v>
      </c>
      <c r="N280" s="146">
        <v>44165</v>
      </c>
      <c r="O280" s="77">
        <f ca="1" t="shared" si="66"/>
        <v>43545</v>
      </c>
      <c r="P280" s="48" t="str">
        <f t="shared" si="67"/>
        <v>DENTRO DO PRAZO</v>
      </c>
      <c r="Q280" s="116" t="s">
        <v>362</v>
      </c>
      <c r="R280" s="117" t="s">
        <v>364</v>
      </c>
      <c r="S280" s="49" t="str">
        <f t="shared" si="72"/>
        <v>FUNDAÇÃO CASA</v>
      </c>
      <c r="T280" s="49" t="str">
        <f t="shared" si="73"/>
        <v>FUNDAÇÃO CASA</v>
      </c>
      <c r="U280" s="60"/>
    </row>
    <row r="281" spans="1:21" s="1" customFormat="1" ht="38.25" customHeight="1">
      <c r="A281" s="11" t="s">
        <v>34</v>
      </c>
      <c r="B281" s="20"/>
      <c r="C281" s="20"/>
      <c r="D281" s="152" t="s">
        <v>933</v>
      </c>
      <c r="E281" s="107" t="s">
        <v>931</v>
      </c>
      <c r="F281" s="107" t="s">
        <v>932</v>
      </c>
      <c r="G281" s="11" t="s">
        <v>341</v>
      </c>
      <c r="H281" s="54" t="s">
        <v>311</v>
      </c>
      <c r="I281" s="145">
        <v>43434</v>
      </c>
      <c r="J281" s="87">
        <f t="shared" si="68"/>
        <v>44073</v>
      </c>
      <c r="K281" s="87">
        <f ca="1" t="shared" si="69"/>
        <v>43545</v>
      </c>
      <c r="L281" s="88" t="str">
        <f t="shared" si="70"/>
        <v>DENTRO DO PRAZO</v>
      </c>
      <c r="M281" s="89" t="str">
        <f t="shared" si="71"/>
        <v>FUNDAÇÃO CASA</v>
      </c>
      <c r="N281" s="146">
        <v>44165</v>
      </c>
      <c r="O281" s="77">
        <f ca="1" t="shared" si="66"/>
        <v>43545</v>
      </c>
      <c r="P281" s="48" t="str">
        <f t="shared" si="67"/>
        <v>DENTRO DO PRAZO</v>
      </c>
      <c r="Q281" s="116" t="s">
        <v>362</v>
      </c>
      <c r="R281" s="117" t="s">
        <v>364</v>
      </c>
      <c r="S281" s="49" t="str">
        <f t="shared" si="72"/>
        <v>FUNDAÇÃO CASA</v>
      </c>
      <c r="T281" s="49" t="str">
        <f t="shared" si="73"/>
        <v>FUNDAÇÃO CASA</v>
      </c>
      <c r="U281" s="60"/>
    </row>
    <row r="282" spans="1:21" s="1" customFormat="1" ht="38.25" customHeight="1">
      <c r="A282" s="11" t="s">
        <v>34</v>
      </c>
      <c r="B282" s="20"/>
      <c r="C282" s="20"/>
      <c r="D282" s="152" t="s">
        <v>933</v>
      </c>
      <c r="E282" s="107" t="s">
        <v>931</v>
      </c>
      <c r="F282" s="107" t="s">
        <v>932</v>
      </c>
      <c r="G282" s="11" t="s">
        <v>341</v>
      </c>
      <c r="H282" s="11" t="s">
        <v>337</v>
      </c>
      <c r="I282" s="145">
        <v>43434</v>
      </c>
      <c r="J282" s="87">
        <f t="shared" si="68"/>
        <v>44073</v>
      </c>
      <c r="K282" s="87">
        <f ca="1" t="shared" si="69"/>
        <v>43545</v>
      </c>
      <c r="L282" s="88" t="str">
        <f t="shared" si="70"/>
        <v>DENTRO DO PRAZO</v>
      </c>
      <c r="M282" s="89" t="str">
        <f t="shared" si="71"/>
        <v>FUNDAÇÃO CASA</v>
      </c>
      <c r="N282" s="146">
        <v>44165</v>
      </c>
      <c r="O282" s="77">
        <f ca="1" t="shared" si="66"/>
        <v>43545</v>
      </c>
      <c r="P282" s="48" t="str">
        <f t="shared" si="67"/>
        <v>DENTRO DO PRAZO</v>
      </c>
      <c r="Q282" s="116" t="s">
        <v>362</v>
      </c>
      <c r="R282" s="117" t="s">
        <v>364</v>
      </c>
      <c r="S282" s="49" t="str">
        <f t="shared" si="72"/>
        <v>FUNDAÇÃO CASA</v>
      </c>
      <c r="T282" s="49" t="str">
        <f t="shared" si="73"/>
        <v>FUNDAÇÃO CASA</v>
      </c>
      <c r="U282" s="60"/>
    </row>
    <row r="283" spans="1:21" s="1" customFormat="1" ht="38.25" customHeight="1">
      <c r="A283" s="11" t="s">
        <v>34</v>
      </c>
      <c r="B283" s="20"/>
      <c r="C283" s="20"/>
      <c r="D283" s="152" t="s">
        <v>933</v>
      </c>
      <c r="E283" s="107" t="s">
        <v>931</v>
      </c>
      <c r="F283" s="107" t="s">
        <v>932</v>
      </c>
      <c r="G283" s="11" t="s">
        <v>341</v>
      </c>
      <c r="H283" s="56" t="s">
        <v>338</v>
      </c>
      <c r="I283" s="145">
        <v>43434</v>
      </c>
      <c r="J283" s="87">
        <f t="shared" si="68"/>
        <v>44073</v>
      </c>
      <c r="K283" s="87">
        <f ca="1" t="shared" si="69"/>
        <v>43545</v>
      </c>
      <c r="L283" s="88" t="str">
        <f t="shared" si="70"/>
        <v>DENTRO DO PRAZO</v>
      </c>
      <c r="M283" s="89" t="str">
        <f t="shared" si="71"/>
        <v>FUNDAÇÃO CASA</v>
      </c>
      <c r="N283" s="146">
        <v>44165</v>
      </c>
      <c r="O283" s="77">
        <f ca="1" t="shared" si="66"/>
        <v>43545</v>
      </c>
      <c r="P283" s="48" t="str">
        <f t="shared" si="67"/>
        <v>DENTRO DO PRAZO</v>
      </c>
      <c r="Q283" s="116" t="s">
        <v>362</v>
      </c>
      <c r="R283" s="117" t="s">
        <v>364</v>
      </c>
      <c r="S283" s="49" t="str">
        <f t="shared" si="72"/>
        <v>FUNDAÇÃO CASA</v>
      </c>
      <c r="T283" s="49" t="str">
        <f t="shared" si="73"/>
        <v>FUNDAÇÃO CASA</v>
      </c>
      <c r="U283" s="60"/>
    </row>
    <row r="284" spans="1:21" s="1" customFormat="1" ht="38.25" customHeight="1">
      <c r="A284" s="11" t="s">
        <v>54</v>
      </c>
      <c r="B284" s="20"/>
      <c r="C284" s="20"/>
      <c r="D284" s="152" t="s">
        <v>933</v>
      </c>
      <c r="E284" s="107" t="s">
        <v>931</v>
      </c>
      <c r="F284" s="107" t="s">
        <v>932</v>
      </c>
      <c r="G284" s="11" t="s">
        <v>341</v>
      </c>
      <c r="H284" s="54" t="s">
        <v>61</v>
      </c>
      <c r="I284" s="145">
        <v>43434</v>
      </c>
      <c r="J284" s="87">
        <f t="shared" si="68"/>
        <v>44073</v>
      </c>
      <c r="K284" s="87">
        <f ca="1" t="shared" si="69"/>
        <v>43545</v>
      </c>
      <c r="L284" s="88" t="str">
        <f t="shared" si="70"/>
        <v>DENTRO DO PRAZO</v>
      </c>
      <c r="M284" s="89" t="str">
        <f t="shared" si="71"/>
        <v>FUNDAÇÃO CASA</v>
      </c>
      <c r="N284" s="146">
        <v>44165</v>
      </c>
      <c r="O284" s="77">
        <f ca="1" t="shared" si="66"/>
        <v>43545</v>
      </c>
      <c r="P284" s="48" t="str">
        <f t="shared" si="67"/>
        <v>DENTRO DO PRAZO</v>
      </c>
      <c r="Q284" s="116" t="s">
        <v>362</v>
      </c>
      <c r="R284" s="117" t="s">
        <v>364</v>
      </c>
      <c r="S284" s="49" t="str">
        <f t="shared" si="72"/>
        <v>FUNDAÇÃO CASA</v>
      </c>
      <c r="T284" s="49" t="str">
        <f t="shared" si="73"/>
        <v>FUNDAÇÃO CASA</v>
      </c>
      <c r="U284" s="60"/>
    </row>
    <row r="285" spans="1:21" s="1" customFormat="1" ht="38.25" customHeight="1">
      <c r="A285" s="11" t="s">
        <v>54</v>
      </c>
      <c r="B285" s="20"/>
      <c r="C285" s="20"/>
      <c r="D285" s="152" t="s">
        <v>933</v>
      </c>
      <c r="E285" s="107" t="s">
        <v>931</v>
      </c>
      <c r="F285" s="107" t="s">
        <v>932</v>
      </c>
      <c r="G285" s="11" t="s">
        <v>341</v>
      </c>
      <c r="H285" s="54" t="s">
        <v>62</v>
      </c>
      <c r="I285" s="145">
        <v>43434</v>
      </c>
      <c r="J285" s="87">
        <f t="shared" si="68"/>
        <v>44073</v>
      </c>
      <c r="K285" s="87">
        <f ca="1" t="shared" si="69"/>
        <v>43545</v>
      </c>
      <c r="L285" s="88" t="str">
        <f t="shared" si="70"/>
        <v>DENTRO DO PRAZO</v>
      </c>
      <c r="M285" s="89" t="str">
        <f t="shared" si="71"/>
        <v>FUNDAÇÃO CASA</v>
      </c>
      <c r="N285" s="146">
        <v>44165</v>
      </c>
      <c r="O285" s="77">
        <f ca="1" t="shared" si="66"/>
        <v>43545</v>
      </c>
      <c r="P285" s="48" t="str">
        <f t="shared" si="67"/>
        <v>DENTRO DO PRAZO</v>
      </c>
      <c r="Q285" s="116" t="s">
        <v>362</v>
      </c>
      <c r="R285" s="117" t="s">
        <v>364</v>
      </c>
      <c r="S285" s="49" t="str">
        <f t="shared" si="72"/>
        <v>FUNDAÇÃO CASA</v>
      </c>
      <c r="T285" s="49" t="str">
        <f t="shared" si="73"/>
        <v>FUNDAÇÃO CASA</v>
      </c>
      <c r="U285" s="60"/>
    </row>
    <row r="286" spans="1:21" s="1" customFormat="1" ht="38.25" customHeight="1">
      <c r="A286" s="11" t="s">
        <v>54</v>
      </c>
      <c r="B286" s="20"/>
      <c r="C286" s="20"/>
      <c r="D286" s="152" t="s">
        <v>933</v>
      </c>
      <c r="E286" s="107" t="s">
        <v>931</v>
      </c>
      <c r="F286" s="107" t="s">
        <v>932</v>
      </c>
      <c r="G286" s="11" t="s">
        <v>341</v>
      </c>
      <c r="H286" s="54" t="s">
        <v>63</v>
      </c>
      <c r="I286" s="145">
        <v>43434</v>
      </c>
      <c r="J286" s="87">
        <f t="shared" si="68"/>
        <v>44073</v>
      </c>
      <c r="K286" s="87">
        <f ca="1" t="shared" si="69"/>
        <v>43545</v>
      </c>
      <c r="L286" s="88" t="str">
        <f t="shared" si="70"/>
        <v>DENTRO DO PRAZO</v>
      </c>
      <c r="M286" s="89" t="str">
        <f t="shared" si="71"/>
        <v>FUNDAÇÃO CASA</v>
      </c>
      <c r="N286" s="146">
        <v>44165</v>
      </c>
      <c r="O286" s="77">
        <f ca="1" t="shared" si="66"/>
        <v>43545</v>
      </c>
      <c r="P286" s="48" t="str">
        <f t="shared" si="67"/>
        <v>DENTRO DO PRAZO</v>
      </c>
      <c r="Q286" s="116" t="s">
        <v>362</v>
      </c>
      <c r="R286" s="117" t="s">
        <v>364</v>
      </c>
      <c r="S286" s="49" t="str">
        <f t="shared" si="72"/>
        <v>FUNDAÇÃO CASA</v>
      </c>
      <c r="T286" s="49" t="str">
        <f t="shared" si="73"/>
        <v>FUNDAÇÃO CASA</v>
      </c>
      <c r="U286" s="60"/>
    </row>
    <row r="287" spans="1:21" s="1" customFormat="1" ht="38.25" customHeight="1">
      <c r="A287" s="11" t="s">
        <v>83</v>
      </c>
      <c r="B287" s="20"/>
      <c r="C287" s="20"/>
      <c r="D287" s="152" t="s">
        <v>933</v>
      </c>
      <c r="E287" s="107" t="s">
        <v>931</v>
      </c>
      <c r="F287" s="107" t="s">
        <v>932</v>
      </c>
      <c r="G287" s="11" t="s">
        <v>341</v>
      </c>
      <c r="H287" s="54" t="s">
        <v>91</v>
      </c>
      <c r="I287" s="145">
        <v>43434</v>
      </c>
      <c r="J287" s="87">
        <f t="shared" si="68"/>
        <v>44073</v>
      </c>
      <c r="K287" s="87">
        <f ca="1" t="shared" si="69"/>
        <v>43545</v>
      </c>
      <c r="L287" s="88" t="str">
        <f t="shared" si="70"/>
        <v>DENTRO DO PRAZO</v>
      </c>
      <c r="M287" s="89" t="str">
        <f t="shared" si="71"/>
        <v>FUNDAÇÃO CASA</v>
      </c>
      <c r="N287" s="146">
        <v>44165</v>
      </c>
      <c r="O287" s="77">
        <f ca="1" t="shared" si="66"/>
        <v>43545</v>
      </c>
      <c r="P287" s="48" t="str">
        <f t="shared" si="67"/>
        <v>DENTRO DO PRAZO</v>
      </c>
      <c r="Q287" s="116" t="s">
        <v>362</v>
      </c>
      <c r="R287" s="117" t="s">
        <v>364</v>
      </c>
      <c r="S287" s="49" t="str">
        <f t="shared" si="72"/>
        <v>FUNDAÇÃO CASA</v>
      </c>
      <c r="T287" s="49" t="str">
        <f t="shared" si="73"/>
        <v>FUNDAÇÃO CASA</v>
      </c>
      <c r="U287" s="60"/>
    </row>
    <row r="288" spans="1:21" s="1" customFormat="1" ht="38.25" customHeight="1">
      <c r="A288" s="11" t="s">
        <v>83</v>
      </c>
      <c r="B288" s="20"/>
      <c r="C288" s="20"/>
      <c r="D288" s="152" t="s">
        <v>933</v>
      </c>
      <c r="E288" s="107" t="s">
        <v>931</v>
      </c>
      <c r="F288" s="107" t="s">
        <v>932</v>
      </c>
      <c r="G288" s="11" t="s">
        <v>341</v>
      </c>
      <c r="H288" s="54" t="s">
        <v>92</v>
      </c>
      <c r="I288" s="145">
        <v>43434</v>
      </c>
      <c r="J288" s="87">
        <f t="shared" si="68"/>
        <v>44073</v>
      </c>
      <c r="K288" s="87">
        <f ca="1" t="shared" si="69"/>
        <v>43545</v>
      </c>
      <c r="L288" s="88" t="str">
        <f t="shared" si="70"/>
        <v>DENTRO DO PRAZO</v>
      </c>
      <c r="M288" s="89" t="str">
        <f t="shared" si="71"/>
        <v>FUNDAÇÃO CASA</v>
      </c>
      <c r="N288" s="146">
        <v>44165</v>
      </c>
      <c r="O288" s="77">
        <f ca="1" t="shared" si="66"/>
        <v>43545</v>
      </c>
      <c r="P288" s="48" t="str">
        <f t="shared" si="67"/>
        <v>DENTRO DO PRAZO</v>
      </c>
      <c r="Q288" s="116" t="s">
        <v>362</v>
      </c>
      <c r="R288" s="117" t="s">
        <v>364</v>
      </c>
      <c r="S288" s="49" t="str">
        <f t="shared" si="72"/>
        <v>FUNDAÇÃO CASA</v>
      </c>
      <c r="T288" s="49" t="str">
        <f t="shared" si="73"/>
        <v>FUNDAÇÃO CASA</v>
      </c>
      <c r="U288" s="60"/>
    </row>
    <row r="289" spans="1:21" s="1" customFormat="1" ht="38.25" customHeight="1">
      <c r="A289" s="11" t="s">
        <v>83</v>
      </c>
      <c r="B289" s="20"/>
      <c r="C289" s="20"/>
      <c r="D289" s="152" t="s">
        <v>933</v>
      </c>
      <c r="E289" s="107" t="s">
        <v>931</v>
      </c>
      <c r="F289" s="107" t="s">
        <v>932</v>
      </c>
      <c r="G289" s="11" t="s">
        <v>341</v>
      </c>
      <c r="H289" s="56" t="s">
        <v>332</v>
      </c>
      <c r="I289" s="145">
        <v>43434</v>
      </c>
      <c r="J289" s="87">
        <f t="shared" si="68"/>
        <v>44073</v>
      </c>
      <c r="K289" s="87">
        <f ca="1" t="shared" si="69"/>
        <v>43545</v>
      </c>
      <c r="L289" s="88" t="str">
        <f t="shared" si="70"/>
        <v>DENTRO DO PRAZO</v>
      </c>
      <c r="M289" s="89" t="str">
        <f t="shared" si="71"/>
        <v>FUNDAÇÃO CASA</v>
      </c>
      <c r="N289" s="146">
        <v>44165</v>
      </c>
      <c r="O289" s="77">
        <f ca="1" t="shared" si="66"/>
        <v>43545</v>
      </c>
      <c r="P289" s="48" t="str">
        <f t="shared" si="67"/>
        <v>DENTRO DO PRAZO</v>
      </c>
      <c r="Q289" s="116" t="s">
        <v>362</v>
      </c>
      <c r="R289" s="117" t="s">
        <v>364</v>
      </c>
      <c r="S289" s="49" t="str">
        <f t="shared" si="72"/>
        <v>FUNDAÇÃO CASA</v>
      </c>
      <c r="T289" s="49" t="str">
        <f t="shared" si="73"/>
        <v>FUNDAÇÃO CASA</v>
      </c>
      <c r="U289" s="60"/>
    </row>
    <row r="290" spans="1:21" s="1" customFormat="1" ht="38.25" customHeight="1">
      <c r="A290" s="11" t="s">
        <v>83</v>
      </c>
      <c r="B290" s="20"/>
      <c r="C290" s="20"/>
      <c r="D290" s="152" t="s">
        <v>933</v>
      </c>
      <c r="E290" s="107" t="s">
        <v>931</v>
      </c>
      <c r="F290" s="107" t="s">
        <v>932</v>
      </c>
      <c r="G290" s="11" t="s">
        <v>341</v>
      </c>
      <c r="H290" s="54" t="s">
        <v>93</v>
      </c>
      <c r="I290" s="145">
        <v>43434</v>
      </c>
      <c r="J290" s="87">
        <f t="shared" si="68"/>
        <v>44073</v>
      </c>
      <c r="K290" s="87">
        <f ca="1" t="shared" si="69"/>
        <v>43545</v>
      </c>
      <c r="L290" s="88" t="str">
        <f t="shared" si="70"/>
        <v>DENTRO DO PRAZO</v>
      </c>
      <c r="M290" s="89" t="str">
        <f t="shared" si="71"/>
        <v>FUNDAÇÃO CASA</v>
      </c>
      <c r="N290" s="146">
        <v>44165</v>
      </c>
      <c r="O290" s="77">
        <f ca="1" t="shared" si="66"/>
        <v>43545</v>
      </c>
      <c r="P290" s="48" t="str">
        <f t="shared" si="67"/>
        <v>DENTRO DO PRAZO</v>
      </c>
      <c r="Q290" s="116" t="s">
        <v>362</v>
      </c>
      <c r="R290" s="117" t="s">
        <v>364</v>
      </c>
      <c r="S290" s="49" t="str">
        <f t="shared" si="72"/>
        <v>FUNDAÇÃO CASA</v>
      </c>
      <c r="T290" s="49" t="str">
        <f t="shared" si="73"/>
        <v>FUNDAÇÃO CASA</v>
      </c>
      <c r="U290" s="60"/>
    </row>
    <row r="291" spans="1:21" s="1" customFormat="1" ht="38.25" customHeight="1">
      <c r="A291" s="11" t="s">
        <v>83</v>
      </c>
      <c r="B291" s="20"/>
      <c r="C291" s="20"/>
      <c r="D291" s="152" t="s">
        <v>933</v>
      </c>
      <c r="E291" s="107" t="s">
        <v>931</v>
      </c>
      <c r="F291" s="107" t="s">
        <v>932</v>
      </c>
      <c r="G291" s="11" t="s">
        <v>341</v>
      </c>
      <c r="H291" s="54" t="s">
        <v>94</v>
      </c>
      <c r="I291" s="145">
        <v>43434</v>
      </c>
      <c r="J291" s="87">
        <f t="shared" si="68"/>
        <v>44073</v>
      </c>
      <c r="K291" s="87">
        <f ca="1" t="shared" si="69"/>
        <v>43545</v>
      </c>
      <c r="L291" s="88" t="str">
        <f t="shared" si="70"/>
        <v>DENTRO DO PRAZO</v>
      </c>
      <c r="M291" s="89" t="str">
        <f t="shared" si="71"/>
        <v>FUNDAÇÃO CASA</v>
      </c>
      <c r="N291" s="146">
        <v>44165</v>
      </c>
      <c r="O291" s="77">
        <f ca="1" t="shared" si="66"/>
        <v>43545</v>
      </c>
      <c r="P291" s="48" t="str">
        <f t="shared" si="67"/>
        <v>DENTRO DO PRAZO</v>
      </c>
      <c r="Q291" s="116" t="s">
        <v>362</v>
      </c>
      <c r="R291" s="117" t="s">
        <v>364</v>
      </c>
      <c r="S291" s="49" t="str">
        <f t="shared" si="72"/>
        <v>FUNDAÇÃO CASA</v>
      </c>
      <c r="T291" s="49" t="str">
        <f t="shared" si="73"/>
        <v>FUNDAÇÃO CASA</v>
      </c>
      <c r="U291" s="60"/>
    </row>
    <row r="292" spans="1:21" s="1" customFormat="1" ht="38.25" customHeight="1">
      <c r="A292" s="11" t="s">
        <v>116</v>
      </c>
      <c r="B292" s="20"/>
      <c r="C292" s="20"/>
      <c r="D292" s="152" t="s">
        <v>933</v>
      </c>
      <c r="E292" s="107" t="s">
        <v>931</v>
      </c>
      <c r="F292" s="107" t="s">
        <v>932</v>
      </c>
      <c r="G292" s="11" t="s">
        <v>341</v>
      </c>
      <c r="H292" s="54" t="s">
        <v>121</v>
      </c>
      <c r="I292" s="145">
        <v>43434</v>
      </c>
      <c r="J292" s="87">
        <f t="shared" si="68"/>
        <v>44073</v>
      </c>
      <c r="K292" s="87">
        <f ca="1" t="shared" si="69"/>
        <v>43545</v>
      </c>
      <c r="L292" s="88" t="str">
        <f t="shared" si="70"/>
        <v>DENTRO DO PRAZO</v>
      </c>
      <c r="M292" s="89" t="str">
        <f t="shared" si="71"/>
        <v>FUNDAÇÃO CASA</v>
      </c>
      <c r="N292" s="146">
        <v>44165</v>
      </c>
      <c r="O292" s="77">
        <f ca="1" t="shared" si="66"/>
        <v>43545</v>
      </c>
      <c r="P292" s="48" t="str">
        <f t="shared" si="67"/>
        <v>DENTRO DO PRAZO</v>
      </c>
      <c r="Q292" s="116" t="s">
        <v>362</v>
      </c>
      <c r="R292" s="117" t="s">
        <v>364</v>
      </c>
      <c r="S292" s="49" t="str">
        <f t="shared" si="72"/>
        <v>FUNDAÇÃO CASA</v>
      </c>
      <c r="T292" s="49" t="str">
        <f t="shared" si="73"/>
        <v>FUNDAÇÃO CASA</v>
      </c>
      <c r="U292" s="60"/>
    </row>
    <row r="293" spans="1:21" s="1" customFormat="1" ht="38.25" customHeight="1">
      <c r="A293" s="11" t="s">
        <v>116</v>
      </c>
      <c r="B293" s="20"/>
      <c r="C293" s="20"/>
      <c r="D293" s="152" t="s">
        <v>933</v>
      </c>
      <c r="E293" s="107" t="s">
        <v>931</v>
      </c>
      <c r="F293" s="107" t="s">
        <v>932</v>
      </c>
      <c r="G293" s="11" t="s">
        <v>341</v>
      </c>
      <c r="H293" s="54" t="s">
        <v>122</v>
      </c>
      <c r="I293" s="145">
        <v>43434</v>
      </c>
      <c r="J293" s="87">
        <f t="shared" si="68"/>
        <v>44073</v>
      </c>
      <c r="K293" s="87">
        <f ca="1" t="shared" si="69"/>
        <v>43545</v>
      </c>
      <c r="L293" s="88" t="str">
        <f t="shared" si="70"/>
        <v>DENTRO DO PRAZO</v>
      </c>
      <c r="M293" s="89" t="str">
        <f t="shared" si="71"/>
        <v>FUNDAÇÃO CASA</v>
      </c>
      <c r="N293" s="146">
        <v>44165</v>
      </c>
      <c r="O293" s="77">
        <f ca="1" t="shared" si="66"/>
        <v>43545</v>
      </c>
      <c r="P293" s="48" t="str">
        <f t="shared" si="67"/>
        <v>DENTRO DO PRAZO</v>
      </c>
      <c r="Q293" s="116" t="s">
        <v>362</v>
      </c>
      <c r="R293" s="117" t="s">
        <v>364</v>
      </c>
      <c r="S293" s="49" t="str">
        <f t="shared" si="72"/>
        <v>FUNDAÇÃO CASA</v>
      </c>
      <c r="T293" s="49" t="str">
        <f t="shared" si="73"/>
        <v>FUNDAÇÃO CASA</v>
      </c>
      <c r="U293" s="60"/>
    </row>
    <row r="294" spans="1:21" s="1" customFormat="1" ht="38.25" customHeight="1">
      <c r="A294" s="22" t="s">
        <v>152</v>
      </c>
      <c r="B294" s="31" t="s">
        <v>941</v>
      </c>
      <c r="C294" s="32"/>
      <c r="D294" s="156" t="s">
        <v>416</v>
      </c>
      <c r="E294" s="31" t="s">
        <v>364</v>
      </c>
      <c r="F294" s="31" t="s">
        <v>364</v>
      </c>
      <c r="G294" s="11" t="s">
        <v>1</v>
      </c>
      <c r="H294" s="56" t="s">
        <v>942</v>
      </c>
      <c r="I294" s="151">
        <v>43256</v>
      </c>
      <c r="J294" s="151">
        <v>43987</v>
      </c>
      <c r="K294" s="48" t="s">
        <v>331</v>
      </c>
      <c r="L294" s="116" t="s">
        <v>362</v>
      </c>
      <c r="M294" s="117" t="s">
        <v>364</v>
      </c>
      <c r="N294" s="161">
        <v>43987</v>
      </c>
      <c r="O294" s="77"/>
      <c r="P294" s="48" t="str">
        <f t="shared" si="67"/>
        <v>DENTRO DO PRAZO</v>
      </c>
      <c r="Q294" s="116" t="s">
        <v>362</v>
      </c>
      <c r="R294" s="117"/>
      <c r="S294" s="49"/>
      <c r="T294" s="49"/>
      <c r="U294" s="60"/>
    </row>
    <row r="295" spans="1:21" s="1" customFormat="1" ht="38.25" customHeight="1">
      <c r="A295" s="11" t="s">
        <v>152</v>
      </c>
      <c r="B295" s="20"/>
      <c r="C295" s="20"/>
      <c r="D295" s="152" t="s">
        <v>933</v>
      </c>
      <c r="E295" s="107" t="s">
        <v>931</v>
      </c>
      <c r="F295" s="107" t="s">
        <v>932</v>
      </c>
      <c r="G295" s="11" t="s">
        <v>341</v>
      </c>
      <c r="H295" s="54" t="s">
        <v>161</v>
      </c>
      <c r="I295" s="145">
        <v>43434</v>
      </c>
      <c r="J295" s="87">
        <f t="shared" si="68"/>
        <v>44073</v>
      </c>
      <c r="K295" s="87">
        <f ca="1" t="shared" si="69"/>
        <v>43545</v>
      </c>
      <c r="L295" s="88" t="str">
        <f t="shared" si="70"/>
        <v>DENTRO DO PRAZO</v>
      </c>
      <c r="M295" s="89" t="str">
        <f t="shared" si="71"/>
        <v>FUNDAÇÃO CASA</v>
      </c>
      <c r="N295" s="146">
        <v>44165</v>
      </c>
      <c r="O295" s="77">
        <f ca="1" t="shared" si="66"/>
        <v>43545</v>
      </c>
      <c r="P295" s="48" t="str">
        <f t="shared" si="67"/>
        <v>DENTRO DO PRAZO</v>
      </c>
      <c r="Q295" s="116" t="s">
        <v>362</v>
      </c>
      <c r="R295" s="117" t="s">
        <v>364</v>
      </c>
      <c r="S295" s="49" t="str">
        <f t="shared" si="72"/>
        <v>FUNDAÇÃO CASA</v>
      </c>
      <c r="T295" s="49" t="str">
        <f t="shared" si="73"/>
        <v>FUNDAÇÃO CASA</v>
      </c>
      <c r="U295" s="60"/>
    </row>
    <row r="296" spans="1:21" s="1" customFormat="1" ht="38.25" customHeight="1">
      <c r="A296" s="11" t="s">
        <v>152</v>
      </c>
      <c r="B296" s="20"/>
      <c r="C296" s="20"/>
      <c r="D296" s="152" t="s">
        <v>933</v>
      </c>
      <c r="E296" s="107" t="s">
        <v>931</v>
      </c>
      <c r="F296" s="107" t="s">
        <v>932</v>
      </c>
      <c r="G296" s="11" t="s">
        <v>341</v>
      </c>
      <c r="H296" s="54" t="s">
        <v>162</v>
      </c>
      <c r="I296" s="145">
        <v>43434</v>
      </c>
      <c r="J296" s="87">
        <f t="shared" si="68"/>
        <v>44073</v>
      </c>
      <c r="K296" s="87">
        <f ca="1" t="shared" si="69"/>
        <v>43545</v>
      </c>
      <c r="L296" s="88" t="str">
        <f t="shared" si="70"/>
        <v>DENTRO DO PRAZO</v>
      </c>
      <c r="M296" s="89" t="str">
        <f t="shared" si="71"/>
        <v>FUNDAÇÃO CASA</v>
      </c>
      <c r="N296" s="146">
        <v>44165</v>
      </c>
      <c r="O296" s="77">
        <f ca="1" t="shared" si="66"/>
        <v>43545</v>
      </c>
      <c r="P296" s="48" t="str">
        <f t="shared" si="67"/>
        <v>DENTRO DO PRAZO</v>
      </c>
      <c r="Q296" s="116" t="s">
        <v>362</v>
      </c>
      <c r="R296" s="117" t="s">
        <v>364</v>
      </c>
      <c r="S296" s="49" t="str">
        <f t="shared" si="72"/>
        <v>FUNDAÇÃO CASA</v>
      </c>
      <c r="T296" s="49" t="str">
        <f t="shared" si="73"/>
        <v>FUNDAÇÃO CASA</v>
      </c>
      <c r="U296" s="60"/>
    </row>
    <row r="297" spans="1:21" s="1" customFormat="1" ht="38.25" customHeight="1">
      <c r="A297" s="11" t="s">
        <v>152</v>
      </c>
      <c r="B297" s="20"/>
      <c r="C297" s="20"/>
      <c r="D297" s="152" t="s">
        <v>933</v>
      </c>
      <c r="E297" s="107" t="s">
        <v>931</v>
      </c>
      <c r="F297" s="107" t="s">
        <v>932</v>
      </c>
      <c r="G297" s="11" t="s">
        <v>341</v>
      </c>
      <c r="H297" s="54" t="s">
        <v>163</v>
      </c>
      <c r="I297" s="145">
        <v>43434</v>
      </c>
      <c r="J297" s="87">
        <f t="shared" si="68"/>
        <v>44073</v>
      </c>
      <c r="K297" s="87">
        <f ca="1" t="shared" si="69"/>
        <v>43545</v>
      </c>
      <c r="L297" s="88" t="str">
        <f t="shared" si="70"/>
        <v>DENTRO DO PRAZO</v>
      </c>
      <c r="M297" s="89" t="str">
        <f t="shared" si="71"/>
        <v>FUNDAÇÃO CASA</v>
      </c>
      <c r="N297" s="146">
        <v>44165</v>
      </c>
      <c r="O297" s="77">
        <f ca="1" t="shared" si="66"/>
        <v>43545</v>
      </c>
      <c r="P297" s="48" t="str">
        <f t="shared" si="67"/>
        <v>DENTRO DO PRAZO</v>
      </c>
      <c r="Q297" s="116" t="s">
        <v>362</v>
      </c>
      <c r="R297" s="117" t="s">
        <v>364</v>
      </c>
      <c r="S297" s="49" t="str">
        <f t="shared" si="72"/>
        <v>FUNDAÇÃO CASA</v>
      </c>
      <c r="T297" s="49" t="str">
        <f t="shared" si="73"/>
        <v>FUNDAÇÃO CASA</v>
      </c>
      <c r="U297" s="60"/>
    </row>
    <row r="298" spans="1:21" s="1" customFormat="1" ht="38.25" customHeight="1">
      <c r="A298" s="11" t="s">
        <v>152</v>
      </c>
      <c r="B298" s="20"/>
      <c r="C298" s="20"/>
      <c r="D298" s="152" t="s">
        <v>933</v>
      </c>
      <c r="E298" s="107" t="s">
        <v>931</v>
      </c>
      <c r="F298" s="107" t="s">
        <v>932</v>
      </c>
      <c r="G298" s="11" t="s">
        <v>341</v>
      </c>
      <c r="H298" s="54" t="s">
        <v>164</v>
      </c>
      <c r="I298" s="145">
        <v>43434</v>
      </c>
      <c r="J298" s="87">
        <f t="shared" si="68"/>
        <v>44073</v>
      </c>
      <c r="K298" s="87">
        <f ca="1" t="shared" si="69"/>
        <v>43545</v>
      </c>
      <c r="L298" s="88" t="str">
        <f t="shared" si="70"/>
        <v>DENTRO DO PRAZO</v>
      </c>
      <c r="M298" s="89" t="str">
        <f t="shared" si="71"/>
        <v>FUNDAÇÃO CASA</v>
      </c>
      <c r="N298" s="146">
        <v>44165</v>
      </c>
      <c r="O298" s="77">
        <f ca="1" t="shared" si="66"/>
        <v>43545</v>
      </c>
      <c r="P298" s="48" t="str">
        <f t="shared" si="67"/>
        <v>DENTRO DO PRAZO</v>
      </c>
      <c r="Q298" s="116" t="s">
        <v>362</v>
      </c>
      <c r="R298" s="117" t="s">
        <v>364</v>
      </c>
      <c r="S298" s="49" t="str">
        <f t="shared" si="72"/>
        <v>FUNDAÇÃO CASA</v>
      </c>
      <c r="T298" s="49" t="str">
        <f t="shared" si="73"/>
        <v>FUNDAÇÃO CASA</v>
      </c>
      <c r="U298" s="60"/>
    </row>
    <row r="299" spans="1:21" s="1" customFormat="1" ht="38.25" customHeight="1">
      <c r="A299" s="11" t="s">
        <v>184</v>
      </c>
      <c r="B299" s="20"/>
      <c r="C299" s="20"/>
      <c r="D299" s="152" t="s">
        <v>933</v>
      </c>
      <c r="E299" s="107" t="s">
        <v>931</v>
      </c>
      <c r="F299" s="107" t="s">
        <v>932</v>
      </c>
      <c r="G299" s="11" t="s">
        <v>341</v>
      </c>
      <c r="H299" s="54" t="s">
        <v>190</v>
      </c>
      <c r="I299" s="145">
        <v>43434</v>
      </c>
      <c r="J299" s="87">
        <f t="shared" si="68"/>
        <v>44073</v>
      </c>
      <c r="K299" s="87">
        <f ca="1" t="shared" si="69"/>
        <v>43545</v>
      </c>
      <c r="L299" s="88" t="str">
        <f t="shared" si="70"/>
        <v>DENTRO DO PRAZO</v>
      </c>
      <c r="M299" s="89" t="str">
        <f t="shared" si="71"/>
        <v>FUNDAÇÃO CASA</v>
      </c>
      <c r="N299" s="146">
        <v>44165</v>
      </c>
      <c r="O299" s="77">
        <f ca="1" t="shared" si="66"/>
        <v>43545</v>
      </c>
      <c r="P299" s="48" t="str">
        <f t="shared" si="67"/>
        <v>DENTRO DO PRAZO</v>
      </c>
      <c r="Q299" s="116" t="s">
        <v>362</v>
      </c>
      <c r="R299" s="117" t="s">
        <v>364</v>
      </c>
      <c r="S299" s="49" t="str">
        <f t="shared" si="72"/>
        <v>FUNDAÇÃO CASA</v>
      </c>
      <c r="T299" s="49" t="str">
        <f t="shared" si="73"/>
        <v>FUNDAÇÃO CASA</v>
      </c>
      <c r="U299" s="60"/>
    </row>
    <row r="300" spans="1:21" s="1" customFormat="1" ht="38.25" customHeight="1">
      <c r="A300" s="11" t="s">
        <v>184</v>
      </c>
      <c r="B300" s="20"/>
      <c r="C300" s="20"/>
      <c r="D300" s="152" t="s">
        <v>933</v>
      </c>
      <c r="E300" s="107" t="s">
        <v>931</v>
      </c>
      <c r="F300" s="107" t="s">
        <v>932</v>
      </c>
      <c r="G300" s="11" t="s">
        <v>341</v>
      </c>
      <c r="H300" s="54" t="s">
        <v>191</v>
      </c>
      <c r="I300" s="145">
        <v>43434</v>
      </c>
      <c r="J300" s="87">
        <f t="shared" si="68"/>
        <v>44073</v>
      </c>
      <c r="K300" s="87">
        <f ca="1" t="shared" si="69"/>
        <v>43545</v>
      </c>
      <c r="L300" s="88" t="str">
        <f t="shared" si="70"/>
        <v>DENTRO DO PRAZO</v>
      </c>
      <c r="M300" s="89" t="str">
        <f t="shared" si="71"/>
        <v>FUNDAÇÃO CASA</v>
      </c>
      <c r="N300" s="146">
        <v>44165</v>
      </c>
      <c r="O300" s="77">
        <f ca="1" t="shared" si="66"/>
        <v>43545</v>
      </c>
      <c r="P300" s="48" t="str">
        <f t="shared" si="67"/>
        <v>DENTRO DO PRAZO</v>
      </c>
      <c r="Q300" s="116" t="s">
        <v>362</v>
      </c>
      <c r="R300" s="117" t="s">
        <v>364</v>
      </c>
      <c r="S300" s="49" t="str">
        <f t="shared" si="72"/>
        <v>FUNDAÇÃO CASA</v>
      </c>
      <c r="T300" s="49" t="str">
        <f t="shared" si="73"/>
        <v>FUNDAÇÃO CASA</v>
      </c>
      <c r="U300" s="60"/>
    </row>
    <row r="301" spans="1:21" s="1" customFormat="1" ht="38.25" customHeight="1">
      <c r="A301" s="11" t="s">
        <v>216</v>
      </c>
      <c r="B301" s="20"/>
      <c r="C301" s="20"/>
      <c r="D301" s="152" t="s">
        <v>933</v>
      </c>
      <c r="E301" s="107" t="s">
        <v>931</v>
      </c>
      <c r="F301" s="107" t="s">
        <v>932</v>
      </c>
      <c r="G301" s="11" t="s">
        <v>341</v>
      </c>
      <c r="H301" s="54" t="s">
        <v>220</v>
      </c>
      <c r="I301" s="145">
        <v>43434</v>
      </c>
      <c r="J301" s="87">
        <f t="shared" si="68"/>
        <v>44073</v>
      </c>
      <c r="K301" s="87">
        <f ca="1" t="shared" si="69"/>
        <v>43545</v>
      </c>
      <c r="L301" s="88" t="str">
        <f t="shared" si="70"/>
        <v>DENTRO DO PRAZO</v>
      </c>
      <c r="M301" s="89" t="str">
        <f t="shared" si="71"/>
        <v>FUNDAÇÃO CASA</v>
      </c>
      <c r="N301" s="146">
        <v>44165</v>
      </c>
      <c r="O301" s="77">
        <f ca="1" t="shared" si="66"/>
        <v>43545</v>
      </c>
      <c r="P301" s="48" t="str">
        <f t="shared" si="67"/>
        <v>DENTRO DO PRAZO</v>
      </c>
      <c r="Q301" s="116" t="s">
        <v>362</v>
      </c>
      <c r="R301" s="117" t="s">
        <v>364</v>
      </c>
      <c r="S301" s="49" t="str">
        <f t="shared" si="72"/>
        <v>FUNDAÇÃO CASA</v>
      </c>
      <c r="T301" s="49" t="str">
        <f t="shared" si="73"/>
        <v>FUNDAÇÃO CASA</v>
      </c>
      <c r="U301" s="60"/>
    </row>
    <row r="302" spans="1:21" s="1" customFormat="1" ht="38.25" customHeight="1">
      <c r="A302" s="11" t="s">
        <v>245</v>
      </c>
      <c r="B302" s="20"/>
      <c r="C302" s="20"/>
      <c r="D302" s="152" t="s">
        <v>933</v>
      </c>
      <c r="E302" s="107" t="s">
        <v>931</v>
      </c>
      <c r="F302" s="107" t="s">
        <v>932</v>
      </c>
      <c r="G302" s="11" t="s">
        <v>341</v>
      </c>
      <c r="H302" s="54" t="s">
        <v>251</v>
      </c>
      <c r="I302" s="145">
        <v>43434</v>
      </c>
      <c r="J302" s="87">
        <f t="shared" si="68"/>
        <v>44073</v>
      </c>
      <c r="K302" s="87">
        <f ca="1" t="shared" si="69"/>
        <v>43545</v>
      </c>
      <c r="L302" s="88" t="str">
        <f t="shared" si="70"/>
        <v>DENTRO DO PRAZO</v>
      </c>
      <c r="M302" s="89" t="str">
        <f t="shared" si="71"/>
        <v>FUNDAÇÃO CASA</v>
      </c>
      <c r="N302" s="146">
        <v>44165</v>
      </c>
      <c r="O302" s="77">
        <f ca="1" t="shared" si="66"/>
        <v>43545</v>
      </c>
      <c r="P302" s="48" t="str">
        <f t="shared" si="67"/>
        <v>DENTRO DO PRAZO</v>
      </c>
      <c r="Q302" s="116" t="s">
        <v>362</v>
      </c>
      <c r="R302" s="117" t="s">
        <v>364</v>
      </c>
      <c r="S302" s="49" t="str">
        <f t="shared" si="72"/>
        <v>FUNDAÇÃO CASA</v>
      </c>
      <c r="T302" s="49" t="str">
        <f t="shared" si="73"/>
        <v>FUNDAÇÃO CASA</v>
      </c>
      <c r="U302" s="60"/>
    </row>
    <row r="303" spans="1:21" s="1" customFormat="1" ht="38.25" customHeight="1">
      <c r="A303" s="11" t="s">
        <v>245</v>
      </c>
      <c r="B303" s="20"/>
      <c r="C303" s="20"/>
      <c r="D303" s="152" t="s">
        <v>933</v>
      </c>
      <c r="E303" s="107" t="s">
        <v>931</v>
      </c>
      <c r="F303" s="107" t="s">
        <v>932</v>
      </c>
      <c r="G303" s="11" t="s">
        <v>341</v>
      </c>
      <c r="H303" s="56" t="s">
        <v>336</v>
      </c>
      <c r="I303" s="145">
        <v>43434</v>
      </c>
      <c r="J303" s="87">
        <f t="shared" si="68"/>
        <v>44073</v>
      </c>
      <c r="K303" s="87">
        <f ca="1" t="shared" si="69"/>
        <v>43545</v>
      </c>
      <c r="L303" s="88" t="str">
        <f t="shared" si="70"/>
        <v>DENTRO DO PRAZO</v>
      </c>
      <c r="M303" s="89" t="str">
        <f t="shared" si="71"/>
        <v>FUNDAÇÃO CASA</v>
      </c>
      <c r="N303" s="146">
        <v>44165</v>
      </c>
      <c r="O303" s="77">
        <f ca="1" t="shared" si="66"/>
        <v>43545</v>
      </c>
      <c r="P303" s="48" t="str">
        <f t="shared" si="67"/>
        <v>DENTRO DO PRAZO</v>
      </c>
      <c r="Q303" s="116" t="s">
        <v>362</v>
      </c>
      <c r="R303" s="117" t="s">
        <v>364</v>
      </c>
      <c r="S303" s="49" t="str">
        <f t="shared" si="72"/>
        <v>FUNDAÇÃO CASA</v>
      </c>
      <c r="T303" s="49" t="str">
        <f t="shared" si="73"/>
        <v>FUNDAÇÃO CASA</v>
      </c>
      <c r="U303" s="60"/>
    </row>
    <row r="304" spans="1:21" s="1" customFormat="1" ht="38.25" customHeight="1">
      <c r="A304" s="11" t="s">
        <v>269</v>
      </c>
      <c r="B304" s="20"/>
      <c r="C304" s="125"/>
      <c r="D304" s="152" t="s">
        <v>933</v>
      </c>
      <c r="E304" s="107" t="s">
        <v>931</v>
      </c>
      <c r="F304" s="107" t="s">
        <v>932</v>
      </c>
      <c r="G304" s="11" t="s">
        <v>341</v>
      </c>
      <c r="H304" s="54" t="s">
        <v>270</v>
      </c>
      <c r="I304" s="145">
        <v>43434</v>
      </c>
      <c r="J304" s="87">
        <f t="shared" si="68"/>
        <v>44073</v>
      </c>
      <c r="K304" s="87">
        <f ca="1" t="shared" si="69"/>
        <v>43545</v>
      </c>
      <c r="L304" s="88" t="str">
        <f t="shared" si="70"/>
        <v>DENTRO DO PRAZO</v>
      </c>
      <c r="M304" s="89" t="str">
        <f t="shared" si="71"/>
        <v>FUNDAÇÃO CASA</v>
      </c>
      <c r="N304" s="146">
        <v>44165</v>
      </c>
      <c r="O304" s="77">
        <f ca="1" t="shared" si="66"/>
        <v>43545</v>
      </c>
      <c r="P304" s="48" t="str">
        <f t="shared" si="67"/>
        <v>DENTRO DO PRAZO</v>
      </c>
      <c r="Q304" s="116" t="s">
        <v>362</v>
      </c>
      <c r="R304" s="117" t="s">
        <v>364</v>
      </c>
      <c r="S304" s="49" t="str">
        <f t="shared" si="72"/>
        <v>FUNDAÇÃO CASA</v>
      </c>
      <c r="T304" s="49" t="str">
        <f t="shared" si="73"/>
        <v>FUNDAÇÃO CASA</v>
      </c>
      <c r="U304" s="60"/>
    </row>
    <row r="305" spans="1:21" s="1" customFormat="1" ht="38.25" customHeight="1">
      <c r="A305" s="11" t="s">
        <v>269</v>
      </c>
      <c r="B305" s="20"/>
      <c r="C305" s="125"/>
      <c r="D305" s="152" t="s">
        <v>933</v>
      </c>
      <c r="E305" s="107" t="s">
        <v>931</v>
      </c>
      <c r="F305" s="107" t="s">
        <v>932</v>
      </c>
      <c r="G305" s="11" t="s">
        <v>341</v>
      </c>
      <c r="H305" s="54" t="s">
        <v>271</v>
      </c>
      <c r="I305" s="145">
        <v>43434</v>
      </c>
      <c r="J305" s="87">
        <f t="shared" si="68"/>
        <v>44073</v>
      </c>
      <c r="K305" s="87">
        <f ca="1" t="shared" si="69"/>
        <v>43545</v>
      </c>
      <c r="L305" s="88" t="str">
        <f t="shared" si="70"/>
        <v>DENTRO DO PRAZO</v>
      </c>
      <c r="M305" s="89" t="str">
        <f t="shared" si="71"/>
        <v>FUNDAÇÃO CASA</v>
      </c>
      <c r="N305" s="146">
        <v>44165</v>
      </c>
      <c r="O305" s="77">
        <f ca="1" t="shared" si="66"/>
        <v>43545</v>
      </c>
      <c r="P305" s="48" t="str">
        <f t="shared" si="67"/>
        <v>DENTRO DO PRAZO</v>
      </c>
      <c r="Q305" s="116" t="s">
        <v>362</v>
      </c>
      <c r="R305" s="117" t="s">
        <v>364</v>
      </c>
      <c r="S305" s="49" t="str">
        <f t="shared" si="72"/>
        <v>FUNDAÇÃO CASA</v>
      </c>
      <c r="T305" s="49" t="str">
        <f t="shared" si="73"/>
        <v>FUNDAÇÃO CASA</v>
      </c>
      <c r="U305" s="60"/>
    </row>
    <row r="306" spans="1:21" s="1" customFormat="1" ht="38.25" customHeight="1">
      <c r="A306" s="11" t="s">
        <v>269</v>
      </c>
      <c r="B306" s="20"/>
      <c r="C306" s="125"/>
      <c r="D306" s="152" t="s">
        <v>933</v>
      </c>
      <c r="E306" s="107" t="s">
        <v>931</v>
      </c>
      <c r="F306" s="107" t="s">
        <v>932</v>
      </c>
      <c r="G306" s="11" t="s">
        <v>341</v>
      </c>
      <c r="H306" s="54" t="s">
        <v>272</v>
      </c>
      <c r="I306" s="145">
        <v>43434</v>
      </c>
      <c r="J306" s="87">
        <f t="shared" si="68"/>
        <v>44073</v>
      </c>
      <c r="K306" s="87">
        <f ca="1" t="shared" si="69"/>
        <v>43545</v>
      </c>
      <c r="L306" s="88" t="str">
        <f t="shared" si="70"/>
        <v>DENTRO DO PRAZO</v>
      </c>
      <c r="M306" s="89" t="str">
        <f t="shared" si="71"/>
        <v>FUNDAÇÃO CASA</v>
      </c>
      <c r="N306" s="146">
        <v>44165</v>
      </c>
      <c r="O306" s="77">
        <f ca="1" t="shared" si="66"/>
        <v>43545</v>
      </c>
      <c r="P306" s="48" t="str">
        <f t="shared" si="67"/>
        <v>DENTRO DO PRAZO</v>
      </c>
      <c r="Q306" s="116" t="s">
        <v>362</v>
      </c>
      <c r="R306" s="117" t="s">
        <v>364</v>
      </c>
      <c r="S306" s="49" t="str">
        <f t="shared" si="72"/>
        <v>FUNDAÇÃO CASA</v>
      </c>
      <c r="T306" s="49" t="str">
        <f t="shared" si="73"/>
        <v>FUNDAÇÃO CASA</v>
      </c>
      <c r="U306" s="60"/>
    </row>
    <row r="307" spans="1:21" s="1" customFormat="1" ht="38.25" customHeight="1">
      <c r="A307" s="11" t="s">
        <v>269</v>
      </c>
      <c r="B307" s="20"/>
      <c r="C307" s="125"/>
      <c r="D307" s="152" t="s">
        <v>933</v>
      </c>
      <c r="E307" s="107" t="s">
        <v>931</v>
      </c>
      <c r="F307" s="107" t="s">
        <v>932</v>
      </c>
      <c r="G307" s="11" t="s">
        <v>341</v>
      </c>
      <c r="H307" s="54" t="s">
        <v>273</v>
      </c>
      <c r="I307" s="145">
        <v>43434</v>
      </c>
      <c r="J307" s="87">
        <f t="shared" si="68"/>
        <v>44073</v>
      </c>
      <c r="K307" s="87">
        <f ca="1" t="shared" si="69"/>
        <v>43545</v>
      </c>
      <c r="L307" s="88" t="str">
        <f t="shared" si="70"/>
        <v>DENTRO DO PRAZO</v>
      </c>
      <c r="M307" s="89" t="str">
        <f t="shared" si="71"/>
        <v>FUNDAÇÃO CASA</v>
      </c>
      <c r="N307" s="146">
        <v>44165</v>
      </c>
      <c r="O307" s="77">
        <f ca="1" t="shared" si="66"/>
        <v>43545</v>
      </c>
      <c r="P307" s="48" t="str">
        <f t="shared" si="67"/>
        <v>DENTRO DO PRAZO</v>
      </c>
      <c r="Q307" s="116" t="s">
        <v>362</v>
      </c>
      <c r="R307" s="117" t="s">
        <v>364</v>
      </c>
      <c r="S307" s="49" t="str">
        <f t="shared" si="72"/>
        <v>FUNDAÇÃO CASA</v>
      </c>
      <c r="T307" s="49" t="str">
        <f t="shared" si="73"/>
        <v>FUNDAÇÃO CASA</v>
      </c>
      <c r="U307" s="60"/>
    </row>
    <row r="308" spans="1:21" s="1" customFormat="1" ht="38.25" customHeight="1">
      <c r="A308" s="11" t="s">
        <v>269</v>
      </c>
      <c r="B308" s="20"/>
      <c r="C308" s="125"/>
      <c r="D308" s="152" t="s">
        <v>933</v>
      </c>
      <c r="E308" s="107" t="s">
        <v>931</v>
      </c>
      <c r="F308" s="107" t="s">
        <v>932</v>
      </c>
      <c r="G308" s="11" t="s">
        <v>341</v>
      </c>
      <c r="H308" s="54" t="s">
        <v>274</v>
      </c>
      <c r="I308" s="145">
        <v>43434</v>
      </c>
      <c r="J308" s="87">
        <f t="shared" si="68"/>
        <v>44073</v>
      </c>
      <c r="K308" s="87">
        <f ca="1" t="shared" si="69"/>
        <v>43545</v>
      </c>
      <c r="L308" s="88" t="str">
        <f t="shared" si="70"/>
        <v>DENTRO DO PRAZO</v>
      </c>
      <c r="M308" s="89" t="str">
        <f t="shared" si="71"/>
        <v>FUNDAÇÃO CASA</v>
      </c>
      <c r="N308" s="146">
        <v>44165</v>
      </c>
      <c r="O308" s="77">
        <f ca="1" t="shared" si="66"/>
        <v>43545</v>
      </c>
      <c r="P308" s="48" t="str">
        <f t="shared" si="67"/>
        <v>DENTRO DO PRAZO</v>
      </c>
      <c r="Q308" s="116" t="s">
        <v>362</v>
      </c>
      <c r="R308" s="117" t="s">
        <v>364</v>
      </c>
      <c r="S308" s="49" t="str">
        <f t="shared" si="72"/>
        <v>FUNDAÇÃO CASA</v>
      </c>
      <c r="T308" s="49" t="str">
        <f t="shared" si="73"/>
        <v>FUNDAÇÃO CASA</v>
      </c>
      <c r="U308" s="60"/>
    </row>
    <row r="309" spans="1:21" s="1" customFormat="1" ht="38.25" customHeight="1">
      <c r="A309" s="11" t="s">
        <v>269</v>
      </c>
      <c r="B309" s="20"/>
      <c r="C309" s="125"/>
      <c r="D309" s="152" t="s">
        <v>933</v>
      </c>
      <c r="E309" s="107" t="s">
        <v>931</v>
      </c>
      <c r="F309" s="107" t="s">
        <v>932</v>
      </c>
      <c r="G309" s="11" t="s">
        <v>341</v>
      </c>
      <c r="H309" s="54" t="s">
        <v>275</v>
      </c>
      <c r="I309" s="145">
        <v>43434</v>
      </c>
      <c r="J309" s="87">
        <f t="shared" si="68"/>
        <v>44073</v>
      </c>
      <c r="K309" s="87">
        <f ca="1" t="shared" si="69"/>
        <v>43545</v>
      </c>
      <c r="L309" s="88" t="str">
        <f t="shared" si="70"/>
        <v>DENTRO DO PRAZO</v>
      </c>
      <c r="M309" s="89" t="str">
        <f t="shared" si="71"/>
        <v>FUNDAÇÃO CASA</v>
      </c>
      <c r="N309" s="146">
        <v>44165</v>
      </c>
      <c r="O309" s="77">
        <f ca="1" t="shared" si="66"/>
        <v>43545</v>
      </c>
      <c r="P309" s="48" t="str">
        <f t="shared" si="67"/>
        <v>DENTRO DO PRAZO</v>
      </c>
      <c r="Q309" s="116" t="s">
        <v>362</v>
      </c>
      <c r="R309" s="117" t="s">
        <v>364</v>
      </c>
      <c r="S309" s="49" t="str">
        <f t="shared" si="72"/>
        <v>FUNDAÇÃO CASA</v>
      </c>
      <c r="T309" s="49" t="str">
        <f t="shared" si="73"/>
        <v>FUNDAÇÃO CASA</v>
      </c>
      <c r="U309" s="60"/>
    </row>
    <row r="310" spans="1:21" s="1" customFormat="1" ht="38.25" customHeight="1">
      <c r="A310" s="11" t="s">
        <v>269</v>
      </c>
      <c r="B310" s="20"/>
      <c r="C310" s="125"/>
      <c r="D310" s="152" t="s">
        <v>933</v>
      </c>
      <c r="E310" s="107" t="s">
        <v>931</v>
      </c>
      <c r="F310" s="107" t="s">
        <v>932</v>
      </c>
      <c r="G310" s="11" t="s">
        <v>341</v>
      </c>
      <c r="H310" s="54" t="s">
        <v>276</v>
      </c>
      <c r="I310" s="145">
        <v>43434</v>
      </c>
      <c r="J310" s="87">
        <f t="shared" si="68"/>
        <v>44073</v>
      </c>
      <c r="K310" s="87">
        <f ca="1" t="shared" si="69"/>
        <v>43545</v>
      </c>
      <c r="L310" s="88" t="str">
        <f t="shared" si="70"/>
        <v>DENTRO DO PRAZO</v>
      </c>
      <c r="M310" s="89" t="str">
        <f t="shared" si="71"/>
        <v>FUNDAÇÃO CASA</v>
      </c>
      <c r="N310" s="146">
        <v>44165</v>
      </c>
      <c r="O310" s="77">
        <f ca="1" t="shared" si="66"/>
        <v>43545</v>
      </c>
      <c r="P310" s="48" t="str">
        <f t="shared" si="67"/>
        <v>DENTRO DO PRAZO</v>
      </c>
      <c r="Q310" s="116" t="s">
        <v>362</v>
      </c>
      <c r="R310" s="117" t="s">
        <v>364</v>
      </c>
      <c r="S310" s="49" t="str">
        <f t="shared" si="72"/>
        <v>FUNDAÇÃO CASA</v>
      </c>
      <c r="T310" s="49" t="str">
        <f t="shared" si="73"/>
        <v>FUNDAÇÃO CASA</v>
      </c>
      <c r="U310" s="60"/>
    </row>
    <row r="311" spans="1:21" s="1" customFormat="1" ht="38.25" customHeight="1">
      <c r="A311" s="11" t="s">
        <v>269</v>
      </c>
      <c r="B311" s="20"/>
      <c r="C311" s="20"/>
      <c r="D311" s="152" t="s">
        <v>933</v>
      </c>
      <c r="E311" s="107" t="s">
        <v>931</v>
      </c>
      <c r="F311" s="107" t="s">
        <v>932</v>
      </c>
      <c r="G311" s="11" t="s">
        <v>341</v>
      </c>
      <c r="H311" s="54" t="s">
        <v>277</v>
      </c>
      <c r="I311" s="145">
        <v>43434</v>
      </c>
      <c r="J311" s="87">
        <f t="shared" si="68"/>
        <v>44073</v>
      </c>
      <c r="K311" s="87">
        <f ca="1" t="shared" si="69"/>
        <v>43545</v>
      </c>
      <c r="L311" s="88" t="str">
        <f t="shared" si="70"/>
        <v>DENTRO DO PRAZO</v>
      </c>
      <c r="M311" s="89" t="str">
        <f t="shared" si="71"/>
        <v>FUNDAÇÃO CASA</v>
      </c>
      <c r="N311" s="146">
        <v>44165</v>
      </c>
      <c r="O311" s="77">
        <f ca="1" t="shared" si="66"/>
        <v>43545</v>
      </c>
      <c r="P311" s="48" t="str">
        <f t="shared" si="67"/>
        <v>DENTRO DO PRAZO</v>
      </c>
      <c r="Q311" s="116" t="s">
        <v>362</v>
      </c>
      <c r="R311" s="117" t="s">
        <v>364</v>
      </c>
      <c r="S311" s="49" t="str">
        <f t="shared" si="72"/>
        <v>FUNDAÇÃO CASA</v>
      </c>
      <c r="T311" s="49" t="str">
        <f t="shared" si="73"/>
        <v>FUNDAÇÃO CASA</v>
      </c>
      <c r="U311" s="60"/>
    </row>
    <row r="312" spans="1:25" s="1" customFormat="1" ht="38.25" customHeight="1">
      <c r="A312" s="44" t="s">
        <v>269</v>
      </c>
      <c r="B312" s="45"/>
      <c r="C312" s="45"/>
      <c r="D312" s="152" t="s">
        <v>933</v>
      </c>
      <c r="E312" s="107" t="s">
        <v>931</v>
      </c>
      <c r="F312" s="107" t="s">
        <v>932</v>
      </c>
      <c r="G312" s="44" t="s">
        <v>341</v>
      </c>
      <c r="H312" s="63" t="s">
        <v>356</v>
      </c>
      <c r="I312" s="145">
        <v>43434</v>
      </c>
      <c r="J312" s="92"/>
      <c r="K312" s="92"/>
      <c r="L312" s="89"/>
      <c r="M312" s="89" t="str">
        <f t="shared" si="71"/>
        <v>FUNDAÇÃO CASA</v>
      </c>
      <c r="N312" s="146">
        <v>44165</v>
      </c>
      <c r="O312" s="77">
        <f ca="1" t="shared" si="66"/>
        <v>43545</v>
      </c>
      <c r="P312" s="48" t="str">
        <f t="shared" si="67"/>
        <v>DENTRO DO PRAZO</v>
      </c>
      <c r="Q312" s="116" t="s">
        <v>362</v>
      </c>
      <c r="R312" s="117" t="s">
        <v>364</v>
      </c>
      <c r="S312" s="49" t="s">
        <v>335</v>
      </c>
      <c r="T312" s="49" t="s">
        <v>335</v>
      </c>
      <c r="U312" s="60"/>
      <c r="V312" s="2"/>
      <c r="W312" s="2"/>
      <c r="X312" s="2"/>
      <c r="Y312" s="2"/>
    </row>
    <row r="313" spans="1:21" s="1" customFormat="1" ht="38.25" customHeight="1">
      <c r="A313" s="11" t="s">
        <v>269</v>
      </c>
      <c r="B313" s="20"/>
      <c r="C313" s="20"/>
      <c r="D313" s="152" t="s">
        <v>933</v>
      </c>
      <c r="E313" s="107" t="s">
        <v>931</v>
      </c>
      <c r="F313" s="107" t="s">
        <v>932</v>
      </c>
      <c r="G313" s="11" t="s">
        <v>341</v>
      </c>
      <c r="H313" s="54" t="s">
        <v>289</v>
      </c>
      <c r="I313" s="145">
        <v>43434</v>
      </c>
      <c r="J313" s="87">
        <f>DATE(YEAR(N313),MONTH(N313)-3,DAY(N313))</f>
        <v>44073</v>
      </c>
      <c r="K313" s="87">
        <f ca="1">TODAY()</f>
        <v>43545</v>
      </c>
      <c r="L313" s="88" t="str">
        <f>IF(N313&lt;K313,"VENCIDO",IF(K313&lt;J313,"DENTRO DO PRAZO","ALERTA DE VENCIMENTO"))</f>
        <v>DENTRO DO PRAZO</v>
      </c>
      <c r="M313" s="89" t="str">
        <f t="shared" si="71"/>
        <v>FUNDAÇÃO CASA</v>
      </c>
      <c r="N313" s="146">
        <v>44165</v>
      </c>
      <c r="O313" s="77">
        <f ca="1" t="shared" si="66"/>
        <v>43545</v>
      </c>
      <c r="P313" s="48" t="str">
        <f t="shared" si="67"/>
        <v>DENTRO DO PRAZO</v>
      </c>
      <c r="Q313" s="116" t="s">
        <v>362</v>
      </c>
      <c r="R313" s="117" t="s">
        <v>364</v>
      </c>
      <c r="S313" s="49" t="str">
        <f>IF(M313="",L313,M313)</f>
        <v>FUNDAÇÃO CASA</v>
      </c>
      <c r="T313" s="49" t="str">
        <f>IF(S313="",M313,S313)</f>
        <v>FUNDAÇÃO CASA</v>
      </c>
      <c r="U313" s="60"/>
    </row>
    <row r="314" spans="1:21" s="1" customFormat="1" ht="38.25" customHeight="1">
      <c r="A314" s="11" t="s">
        <v>269</v>
      </c>
      <c r="B314" s="20"/>
      <c r="C314" s="20"/>
      <c r="D314" s="152" t="s">
        <v>933</v>
      </c>
      <c r="E314" s="107" t="s">
        <v>931</v>
      </c>
      <c r="F314" s="107" t="s">
        <v>932</v>
      </c>
      <c r="G314" s="11" t="s">
        <v>341</v>
      </c>
      <c r="H314" s="67" t="s">
        <v>351</v>
      </c>
      <c r="I314" s="145">
        <v>43434</v>
      </c>
      <c r="J314" s="87">
        <f>DATE(YEAR(N314),MONTH(N314)-3,DAY(N314))</f>
        <v>44073</v>
      </c>
      <c r="K314" s="87">
        <f ca="1">TODAY()</f>
        <v>43545</v>
      </c>
      <c r="L314" s="88" t="str">
        <f>IF(N314&lt;K314,"VENCIDO",IF(K314&lt;J314,"DENTRO DO PRAZO","ALERTA DE VENCIMENTO"))</f>
        <v>DENTRO DO PRAZO</v>
      </c>
      <c r="M314" s="89" t="str">
        <f t="shared" si="71"/>
        <v>FUNDAÇÃO CASA</v>
      </c>
      <c r="N314" s="146">
        <v>44165</v>
      </c>
      <c r="O314" s="77">
        <f ca="1" t="shared" si="66"/>
        <v>43545</v>
      </c>
      <c r="P314" s="48" t="str">
        <f t="shared" si="67"/>
        <v>DENTRO DO PRAZO</v>
      </c>
      <c r="Q314" s="116" t="s">
        <v>362</v>
      </c>
      <c r="R314" s="117" t="s">
        <v>364</v>
      </c>
      <c r="S314" s="49" t="str">
        <f>IF(M314="",L314,M314)</f>
        <v>FUNDAÇÃO CASA</v>
      </c>
      <c r="T314" s="49" t="str">
        <f>IF(S314="",M314,S314)</f>
        <v>FUNDAÇÃO CASA</v>
      </c>
      <c r="U314" s="60"/>
    </row>
    <row r="315" spans="1:21" s="1" customFormat="1" ht="38.25" customHeight="1">
      <c r="A315" s="11" t="s">
        <v>269</v>
      </c>
      <c r="B315" s="20"/>
      <c r="C315" s="20"/>
      <c r="D315" s="152" t="s">
        <v>933</v>
      </c>
      <c r="E315" s="107" t="s">
        <v>931</v>
      </c>
      <c r="F315" s="107" t="s">
        <v>932</v>
      </c>
      <c r="G315" s="11" t="s">
        <v>341</v>
      </c>
      <c r="H315" s="67" t="s">
        <v>278</v>
      </c>
      <c r="I315" s="145">
        <v>43434</v>
      </c>
      <c r="J315" s="87">
        <f>DATE(YEAR(N315),MONTH(N315)-3,DAY(N315))</f>
        <v>44073</v>
      </c>
      <c r="K315" s="87">
        <f ca="1">TODAY()</f>
        <v>43545</v>
      </c>
      <c r="L315" s="88" t="str">
        <f>IF(N315&lt;K315,"VENCIDO",IF(K315&lt;J315,"DENTRO DO PRAZO","ALERTA DE VENCIMENTO"))</f>
        <v>DENTRO DO PRAZO</v>
      </c>
      <c r="M315" s="89" t="str">
        <f t="shared" si="71"/>
        <v>FUNDAÇÃO CASA</v>
      </c>
      <c r="N315" s="146">
        <v>44165</v>
      </c>
      <c r="O315" s="77">
        <f ca="1" t="shared" si="66"/>
        <v>43545</v>
      </c>
      <c r="P315" s="48" t="str">
        <f t="shared" si="67"/>
        <v>DENTRO DO PRAZO</v>
      </c>
      <c r="Q315" s="116" t="s">
        <v>362</v>
      </c>
      <c r="R315" s="117" t="s">
        <v>364</v>
      </c>
      <c r="S315" s="49" t="str">
        <f>IF(M315="",L315,M315)</f>
        <v>FUNDAÇÃO CASA</v>
      </c>
      <c r="T315" s="49" t="str">
        <f>IF(S315="",M315,S315)</f>
        <v>FUNDAÇÃO CASA</v>
      </c>
      <c r="U315" s="60"/>
    </row>
    <row r="316" spans="1:21" s="1" customFormat="1" ht="38.25" customHeight="1">
      <c r="A316" s="11" t="s">
        <v>269</v>
      </c>
      <c r="B316" s="20"/>
      <c r="C316" s="20"/>
      <c r="D316" s="152" t="s">
        <v>933</v>
      </c>
      <c r="E316" s="107" t="s">
        <v>931</v>
      </c>
      <c r="F316" s="107" t="s">
        <v>932</v>
      </c>
      <c r="G316" s="11" t="s">
        <v>341</v>
      </c>
      <c r="H316" s="67" t="s">
        <v>350</v>
      </c>
      <c r="I316" s="145">
        <v>43434</v>
      </c>
      <c r="J316" s="87">
        <f>DATE(YEAR(N316),MONTH(N316)-3,DAY(N316))</f>
        <v>44073</v>
      </c>
      <c r="K316" s="87">
        <f ca="1">TODAY()</f>
        <v>43545</v>
      </c>
      <c r="L316" s="88" t="str">
        <f>IF(N316&lt;K316,"VENCIDO",IF(K316&lt;J316,"DENTRO DO PRAZO","ALERTA DE VENCIMENTO"))</f>
        <v>DENTRO DO PRAZO</v>
      </c>
      <c r="M316" s="89" t="str">
        <f t="shared" si="71"/>
        <v>FUNDAÇÃO CASA</v>
      </c>
      <c r="N316" s="146">
        <v>44165</v>
      </c>
      <c r="O316" s="77">
        <f ca="1" t="shared" si="66"/>
        <v>43545</v>
      </c>
      <c r="P316" s="48" t="str">
        <f t="shared" si="67"/>
        <v>DENTRO DO PRAZO</v>
      </c>
      <c r="Q316" s="116" t="s">
        <v>362</v>
      </c>
      <c r="R316" s="117" t="s">
        <v>364</v>
      </c>
      <c r="S316" s="49" t="str">
        <f>IF(M316="",L316,M316)</f>
        <v>FUNDAÇÃO CASA</v>
      </c>
      <c r="T316" s="49" t="str">
        <f>IF(S316="",M316,S316)</f>
        <v>FUNDAÇÃO CASA</v>
      </c>
      <c r="U316" s="60"/>
    </row>
    <row r="317" spans="1:25" s="1" customFormat="1" ht="38.25" customHeight="1">
      <c r="A317" s="44" t="s">
        <v>269</v>
      </c>
      <c r="B317" s="45"/>
      <c r="C317" s="45"/>
      <c r="D317" s="152" t="s">
        <v>933</v>
      </c>
      <c r="E317" s="107" t="s">
        <v>931</v>
      </c>
      <c r="F317" s="107" t="s">
        <v>932</v>
      </c>
      <c r="G317" s="44" t="s">
        <v>341</v>
      </c>
      <c r="H317" s="63" t="s">
        <v>354</v>
      </c>
      <c r="I317" s="145">
        <v>43434</v>
      </c>
      <c r="J317" s="92"/>
      <c r="K317" s="92"/>
      <c r="L317" s="89"/>
      <c r="M317" s="89" t="str">
        <f t="shared" si="71"/>
        <v>FUNDAÇÃO CASA</v>
      </c>
      <c r="N317" s="146">
        <v>44165</v>
      </c>
      <c r="O317" s="77">
        <f ca="1" t="shared" si="66"/>
        <v>43545</v>
      </c>
      <c r="P317" s="48" t="str">
        <f t="shared" si="67"/>
        <v>DENTRO DO PRAZO</v>
      </c>
      <c r="Q317" s="116" t="s">
        <v>362</v>
      </c>
      <c r="R317" s="117" t="s">
        <v>364</v>
      </c>
      <c r="S317" s="49" t="s">
        <v>335</v>
      </c>
      <c r="T317" s="49" t="s">
        <v>335</v>
      </c>
      <c r="U317" s="60"/>
      <c r="V317" s="2"/>
      <c r="W317" s="2"/>
      <c r="X317" s="2"/>
      <c r="Y317" s="2"/>
    </row>
    <row r="318" spans="1:21" s="1" customFormat="1" ht="38.25" customHeight="1">
      <c r="A318" s="11" t="s">
        <v>269</v>
      </c>
      <c r="B318" s="20"/>
      <c r="C318" s="20"/>
      <c r="D318" s="152" t="s">
        <v>933</v>
      </c>
      <c r="E318" s="107" t="s">
        <v>931</v>
      </c>
      <c r="F318" s="107" t="s">
        <v>932</v>
      </c>
      <c r="G318" s="11" t="s">
        <v>341</v>
      </c>
      <c r="H318" s="54" t="s">
        <v>279</v>
      </c>
      <c r="I318" s="145">
        <v>43434</v>
      </c>
      <c r="J318" s="87">
        <f aca="true" t="shared" si="74" ref="J318:J328">DATE(YEAR(N318),MONTH(N318)-3,DAY(N318))</f>
        <v>44073</v>
      </c>
      <c r="K318" s="87">
        <f aca="true" ca="1" t="shared" si="75" ref="K318:K328">TODAY()</f>
        <v>43545</v>
      </c>
      <c r="L318" s="88" t="str">
        <f aca="true" t="shared" si="76" ref="L318:L328">IF(N318&lt;K318,"VENCIDO",IF(K318&lt;J318,"DENTRO DO PRAZO","ALERTA DE VENCIMENTO"))</f>
        <v>DENTRO DO PRAZO</v>
      </c>
      <c r="M318" s="89" t="str">
        <f t="shared" si="71"/>
        <v>FUNDAÇÃO CASA</v>
      </c>
      <c r="N318" s="146">
        <v>44165</v>
      </c>
      <c r="O318" s="77">
        <f ca="1" t="shared" si="66"/>
        <v>43545</v>
      </c>
      <c r="P318" s="48" t="str">
        <f t="shared" si="67"/>
        <v>DENTRO DO PRAZO</v>
      </c>
      <c r="Q318" s="116" t="s">
        <v>362</v>
      </c>
      <c r="R318" s="117" t="s">
        <v>364</v>
      </c>
      <c r="S318" s="49" t="str">
        <f aca="true" t="shared" si="77" ref="S318:S332">IF(M318="",L318,M318)</f>
        <v>FUNDAÇÃO CASA</v>
      </c>
      <c r="T318" s="49" t="str">
        <f aca="true" t="shared" si="78" ref="T318:T332">IF(S318="",M318,S318)</f>
        <v>FUNDAÇÃO CASA</v>
      </c>
      <c r="U318" s="60"/>
    </row>
    <row r="319" spans="1:21" s="1" customFormat="1" ht="38.25" customHeight="1">
      <c r="A319" s="11" t="s">
        <v>269</v>
      </c>
      <c r="B319" s="20"/>
      <c r="C319" s="20"/>
      <c r="D319" s="152" t="s">
        <v>933</v>
      </c>
      <c r="E319" s="107" t="s">
        <v>931</v>
      </c>
      <c r="F319" s="107" t="s">
        <v>932</v>
      </c>
      <c r="G319" s="11" t="s">
        <v>341</v>
      </c>
      <c r="H319" s="54" t="s">
        <v>280</v>
      </c>
      <c r="I319" s="145">
        <v>43434</v>
      </c>
      <c r="J319" s="87">
        <f t="shared" si="74"/>
        <v>44073</v>
      </c>
      <c r="K319" s="87">
        <f ca="1" t="shared" si="75"/>
        <v>43545</v>
      </c>
      <c r="L319" s="88" t="str">
        <f t="shared" si="76"/>
        <v>DENTRO DO PRAZO</v>
      </c>
      <c r="M319" s="89" t="str">
        <f t="shared" si="71"/>
        <v>FUNDAÇÃO CASA</v>
      </c>
      <c r="N319" s="146">
        <v>44165</v>
      </c>
      <c r="O319" s="77">
        <f ca="1" t="shared" si="66"/>
        <v>43545</v>
      </c>
      <c r="P319" s="48" t="str">
        <f t="shared" si="67"/>
        <v>DENTRO DO PRAZO</v>
      </c>
      <c r="Q319" s="116" t="s">
        <v>362</v>
      </c>
      <c r="R319" s="117" t="s">
        <v>364</v>
      </c>
      <c r="S319" s="49" t="str">
        <f t="shared" si="77"/>
        <v>FUNDAÇÃO CASA</v>
      </c>
      <c r="T319" s="49" t="str">
        <f t="shared" si="78"/>
        <v>FUNDAÇÃO CASA</v>
      </c>
      <c r="U319" s="60"/>
    </row>
    <row r="320" spans="1:21" s="1" customFormat="1" ht="38.25" customHeight="1">
      <c r="A320" s="11" t="s">
        <v>269</v>
      </c>
      <c r="B320" s="20"/>
      <c r="C320" s="20"/>
      <c r="D320" s="152" t="s">
        <v>933</v>
      </c>
      <c r="E320" s="107" t="s">
        <v>931</v>
      </c>
      <c r="F320" s="107" t="s">
        <v>932</v>
      </c>
      <c r="G320" s="11" t="s">
        <v>341</v>
      </c>
      <c r="H320" s="54" t="s">
        <v>281</v>
      </c>
      <c r="I320" s="145">
        <v>43434</v>
      </c>
      <c r="J320" s="87">
        <f t="shared" si="74"/>
        <v>44073</v>
      </c>
      <c r="K320" s="87">
        <f ca="1" t="shared" si="75"/>
        <v>43545</v>
      </c>
      <c r="L320" s="88" t="str">
        <f t="shared" si="76"/>
        <v>DENTRO DO PRAZO</v>
      </c>
      <c r="M320" s="89" t="str">
        <f t="shared" si="71"/>
        <v>FUNDAÇÃO CASA</v>
      </c>
      <c r="N320" s="146">
        <v>44165</v>
      </c>
      <c r="O320" s="77">
        <f ca="1" t="shared" si="66"/>
        <v>43545</v>
      </c>
      <c r="P320" s="48" t="str">
        <f t="shared" si="67"/>
        <v>DENTRO DO PRAZO</v>
      </c>
      <c r="Q320" s="116" t="s">
        <v>362</v>
      </c>
      <c r="R320" s="117" t="s">
        <v>364</v>
      </c>
      <c r="S320" s="49" t="str">
        <f t="shared" si="77"/>
        <v>FUNDAÇÃO CASA</v>
      </c>
      <c r="T320" s="49" t="str">
        <f t="shared" si="78"/>
        <v>FUNDAÇÃO CASA</v>
      </c>
      <c r="U320" s="60"/>
    </row>
    <row r="321" spans="1:21" s="1" customFormat="1" ht="38.25" customHeight="1">
      <c r="A321" s="11" t="s">
        <v>269</v>
      </c>
      <c r="B321" s="20"/>
      <c r="C321" s="20"/>
      <c r="D321" s="152" t="s">
        <v>933</v>
      </c>
      <c r="E321" s="107" t="s">
        <v>931</v>
      </c>
      <c r="F321" s="107" t="s">
        <v>932</v>
      </c>
      <c r="G321" s="11" t="s">
        <v>341</v>
      </c>
      <c r="H321" s="54" t="s">
        <v>282</v>
      </c>
      <c r="I321" s="145">
        <v>43434</v>
      </c>
      <c r="J321" s="87">
        <f t="shared" si="74"/>
        <v>44073</v>
      </c>
      <c r="K321" s="87">
        <f ca="1" t="shared" si="75"/>
        <v>43545</v>
      </c>
      <c r="L321" s="88" t="str">
        <f t="shared" si="76"/>
        <v>DENTRO DO PRAZO</v>
      </c>
      <c r="M321" s="89" t="str">
        <f t="shared" si="71"/>
        <v>FUNDAÇÃO CASA</v>
      </c>
      <c r="N321" s="146">
        <v>44165</v>
      </c>
      <c r="O321" s="77">
        <f ca="1" t="shared" si="66"/>
        <v>43545</v>
      </c>
      <c r="P321" s="48" t="str">
        <f t="shared" si="67"/>
        <v>DENTRO DO PRAZO</v>
      </c>
      <c r="Q321" s="116" t="s">
        <v>362</v>
      </c>
      <c r="R321" s="117" t="s">
        <v>364</v>
      </c>
      <c r="S321" s="49" t="str">
        <f t="shared" si="77"/>
        <v>FUNDAÇÃO CASA</v>
      </c>
      <c r="T321" s="49" t="str">
        <f t="shared" si="78"/>
        <v>FUNDAÇÃO CASA</v>
      </c>
      <c r="U321" s="60"/>
    </row>
    <row r="322" spans="1:21" s="1" customFormat="1" ht="38.25" customHeight="1">
      <c r="A322" s="11" t="s">
        <v>269</v>
      </c>
      <c r="B322" s="20"/>
      <c r="C322" s="20"/>
      <c r="D322" s="152" t="s">
        <v>933</v>
      </c>
      <c r="E322" s="107" t="s">
        <v>931</v>
      </c>
      <c r="F322" s="107" t="s">
        <v>932</v>
      </c>
      <c r="G322" s="11" t="s">
        <v>341</v>
      </c>
      <c r="H322" s="54" t="s">
        <v>283</v>
      </c>
      <c r="I322" s="145">
        <v>43434</v>
      </c>
      <c r="J322" s="87">
        <f t="shared" si="74"/>
        <v>44073</v>
      </c>
      <c r="K322" s="87">
        <f ca="1" t="shared" si="75"/>
        <v>43545</v>
      </c>
      <c r="L322" s="88" t="str">
        <f t="shared" si="76"/>
        <v>DENTRO DO PRAZO</v>
      </c>
      <c r="M322" s="89" t="str">
        <f t="shared" si="71"/>
        <v>FUNDAÇÃO CASA</v>
      </c>
      <c r="N322" s="146">
        <v>44165</v>
      </c>
      <c r="O322" s="77">
        <f aca="true" ca="1" t="shared" si="79" ref="O322:O336">TODAY()</f>
        <v>43545</v>
      </c>
      <c r="P322" s="48" t="str">
        <f aca="true" t="shared" si="80" ref="P322:P336">IF(N322&lt;O322,"VENCIDO","DENTRO DO PRAZO")</f>
        <v>DENTRO DO PRAZO</v>
      </c>
      <c r="Q322" s="116" t="s">
        <v>362</v>
      </c>
      <c r="R322" s="117" t="s">
        <v>364</v>
      </c>
      <c r="S322" s="49" t="str">
        <f t="shared" si="77"/>
        <v>FUNDAÇÃO CASA</v>
      </c>
      <c r="T322" s="49" t="str">
        <f t="shared" si="78"/>
        <v>FUNDAÇÃO CASA</v>
      </c>
      <c r="U322" s="60"/>
    </row>
    <row r="323" spans="1:21" s="1" customFormat="1" ht="38.25" customHeight="1">
      <c r="A323" s="11" t="s">
        <v>269</v>
      </c>
      <c r="B323" s="20"/>
      <c r="C323" s="20"/>
      <c r="D323" s="152" t="s">
        <v>933</v>
      </c>
      <c r="E323" s="107" t="s">
        <v>931</v>
      </c>
      <c r="F323" s="107" t="s">
        <v>932</v>
      </c>
      <c r="G323" s="11" t="s">
        <v>341</v>
      </c>
      <c r="H323" s="54" t="s">
        <v>284</v>
      </c>
      <c r="I323" s="145">
        <v>43434</v>
      </c>
      <c r="J323" s="87">
        <f t="shared" si="74"/>
        <v>44073</v>
      </c>
      <c r="K323" s="87">
        <f ca="1" t="shared" si="75"/>
        <v>43545</v>
      </c>
      <c r="L323" s="88" t="str">
        <f t="shared" si="76"/>
        <v>DENTRO DO PRAZO</v>
      </c>
      <c r="M323" s="89" t="str">
        <f t="shared" si="71"/>
        <v>FUNDAÇÃO CASA</v>
      </c>
      <c r="N323" s="146">
        <v>44165</v>
      </c>
      <c r="O323" s="77">
        <f ca="1" t="shared" si="79"/>
        <v>43545</v>
      </c>
      <c r="P323" s="48" t="str">
        <f t="shared" si="80"/>
        <v>DENTRO DO PRAZO</v>
      </c>
      <c r="Q323" s="116" t="s">
        <v>362</v>
      </c>
      <c r="R323" s="117" t="s">
        <v>364</v>
      </c>
      <c r="S323" s="49" t="str">
        <f t="shared" si="77"/>
        <v>FUNDAÇÃO CASA</v>
      </c>
      <c r="T323" s="49" t="str">
        <f t="shared" si="78"/>
        <v>FUNDAÇÃO CASA</v>
      </c>
      <c r="U323" s="60"/>
    </row>
    <row r="324" spans="1:21" s="1" customFormat="1" ht="38.25" customHeight="1">
      <c r="A324" s="11" t="s">
        <v>269</v>
      </c>
      <c r="B324" s="20"/>
      <c r="C324" s="20"/>
      <c r="D324" s="152" t="s">
        <v>933</v>
      </c>
      <c r="E324" s="107" t="s">
        <v>931</v>
      </c>
      <c r="F324" s="107" t="s">
        <v>932</v>
      </c>
      <c r="G324" s="11" t="s">
        <v>341</v>
      </c>
      <c r="H324" s="54" t="s">
        <v>285</v>
      </c>
      <c r="I324" s="145">
        <v>43434</v>
      </c>
      <c r="J324" s="87">
        <f t="shared" si="74"/>
        <v>44073</v>
      </c>
      <c r="K324" s="87">
        <f ca="1" t="shared" si="75"/>
        <v>43545</v>
      </c>
      <c r="L324" s="88" t="str">
        <f t="shared" si="76"/>
        <v>DENTRO DO PRAZO</v>
      </c>
      <c r="M324" s="89" t="str">
        <f t="shared" si="71"/>
        <v>FUNDAÇÃO CASA</v>
      </c>
      <c r="N324" s="146">
        <v>44165</v>
      </c>
      <c r="O324" s="77">
        <f ca="1" t="shared" si="79"/>
        <v>43545</v>
      </c>
      <c r="P324" s="48" t="str">
        <f t="shared" si="80"/>
        <v>DENTRO DO PRAZO</v>
      </c>
      <c r="Q324" s="116" t="s">
        <v>362</v>
      </c>
      <c r="R324" s="117" t="s">
        <v>364</v>
      </c>
      <c r="S324" s="49" t="str">
        <f t="shared" si="77"/>
        <v>FUNDAÇÃO CASA</v>
      </c>
      <c r="T324" s="49" t="str">
        <f t="shared" si="78"/>
        <v>FUNDAÇÃO CASA</v>
      </c>
      <c r="U324" s="60"/>
    </row>
    <row r="325" spans="1:21" s="1" customFormat="1" ht="38.25" customHeight="1">
      <c r="A325" s="11" t="s">
        <v>269</v>
      </c>
      <c r="B325" s="20"/>
      <c r="C325" s="20"/>
      <c r="D325" s="152" t="s">
        <v>933</v>
      </c>
      <c r="E325" s="107" t="s">
        <v>931</v>
      </c>
      <c r="F325" s="107" t="s">
        <v>932</v>
      </c>
      <c r="G325" s="11" t="s">
        <v>341</v>
      </c>
      <c r="H325" s="54" t="s">
        <v>286</v>
      </c>
      <c r="I325" s="145">
        <v>43434</v>
      </c>
      <c r="J325" s="87">
        <f t="shared" si="74"/>
        <v>44073</v>
      </c>
      <c r="K325" s="87">
        <f ca="1" t="shared" si="75"/>
        <v>43545</v>
      </c>
      <c r="L325" s="88" t="str">
        <f t="shared" si="76"/>
        <v>DENTRO DO PRAZO</v>
      </c>
      <c r="M325" s="89" t="str">
        <f t="shared" si="71"/>
        <v>FUNDAÇÃO CASA</v>
      </c>
      <c r="N325" s="146">
        <v>44165</v>
      </c>
      <c r="O325" s="77">
        <f ca="1" t="shared" si="79"/>
        <v>43545</v>
      </c>
      <c r="P325" s="48" t="str">
        <f t="shared" si="80"/>
        <v>DENTRO DO PRAZO</v>
      </c>
      <c r="Q325" s="116" t="s">
        <v>362</v>
      </c>
      <c r="R325" s="117" t="s">
        <v>364</v>
      </c>
      <c r="S325" s="49" t="str">
        <f t="shared" si="77"/>
        <v>FUNDAÇÃO CASA</v>
      </c>
      <c r="T325" s="49" t="str">
        <f t="shared" si="78"/>
        <v>FUNDAÇÃO CASA</v>
      </c>
      <c r="U325" s="60"/>
    </row>
    <row r="326" spans="1:21" s="1" customFormat="1" ht="38.25" customHeight="1">
      <c r="A326" s="11" t="s">
        <v>269</v>
      </c>
      <c r="B326" s="20"/>
      <c r="C326" s="20"/>
      <c r="D326" s="152" t="s">
        <v>933</v>
      </c>
      <c r="E326" s="107" t="s">
        <v>931</v>
      </c>
      <c r="F326" s="107" t="s">
        <v>932</v>
      </c>
      <c r="G326" s="11" t="s">
        <v>341</v>
      </c>
      <c r="H326" s="54" t="s">
        <v>287</v>
      </c>
      <c r="I326" s="145">
        <v>43434</v>
      </c>
      <c r="J326" s="87">
        <f t="shared" si="74"/>
        <v>44073</v>
      </c>
      <c r="K326" s="87">
        <f ca="1" t="shared" si="75"/>
        <v>43545</v>
      </c>
      <c r="L326" s="88" t="str">
        <f t="shared" si="76"/>
        <v>DENTRO DO PRAZO</v>
      </c>
      <c r="M326" s="89" t="str">
        <f t="shared" si="71"/>
        <v>FUNDAÇÃO CASA</v>
      </c>
      <c r="N326" s="146">
        <v>44165</v>
      </c>
      <c r="O326" s="77">
        <f ca="1" t="shared" si="79"/>
        <v>43545</v>
      </c>
      <c r="P326" s="48" t="str">
        <f t="shared" si="80"/>
        <v>DENTRO DO PRAZO</v>
      </c>
      <c r="Q326" s="116" t="s">
        <v>362</v>
      </c>
      <c r="R326" s="117" t="s">
        <v>364</v>
      </c>
      <c r="S326" s="49" t="str">
        <f t="shared" si="77"/>
        <v>FUNDAÇÃO CASA</v>
      </c>
      <c r="T326" s="49" t="str">
        <f t="shared" si="78"/>
        <v>FUNDAÇÃO CASA</v>
      </c>
      <c r="U326" s="60"/>
    </row>
    <row r="327" spans="1:21" s="1" customFormat="1" ht="38.25" customHeight="1">
      <c r="A327" s="11" t="s">
        <v>269</v>
      </c>
      <c r="B327" s="20"/>
      <c r="C327" s="20"/>
      <c r="D327" s="152" t="s">
        <v>933</v>
      </c>
      <c r="E327" s="107" t="s">
        <v>931</v>
      </c>
      <c r="F327" s="107" t="s">
        <v>932</v>
      </c>
      <c r="G327" s="11" t="s">
        <v>341</v>
      </c>
      <c r="H327" s="54" t="s">
        <v>288</v>
      </c>
      <c r="I327" s="145">
        <v>43434</v>
      </c>
      <c r="J327" s="87">
        <f t="shared" si="74"/>
        <v>44073</v>
      </c>
      <c r="K327" s="87">
        <f ca="1" t="shared" si="75"/>
        <v>43545</v>
      </c>
      <c r="L327" s="88" t="str">
        <f t="shared" si="76"/>
        <v>DENTRO DO PRAZO</v>
      </c>
      <c r="M327" s="89" t="str">
        <f t="shared" si="71"/>
        <v>FUNDAÇÃO CASA</v>
      </c>
      <c r="N327" s="146">
        <v>44165</v>
      </c>
      <c r="O327" s="77">
        <f ca="1" t="shared" si="79"/>
        <v>43545</v>
      </c>
      <c r="P327" s="48" t="str">
        <f t="shared" si="80"/>
        <v>DENTRO DO PRAZO</v>
      </c>
      <c r="Q327" s="116" t="s">
        <v>362</v>
      </c>
      <c r="R327" s="117" t="s">
        <v>364</v>
      </c>
      <c r="S327" s="49" t="str">
        <f t="shared" si="77"/>
        <v>FUNDAÇÃO CASA</v>
      </c>
      <c r="T327" s="49" t="str">
        <f t="shared" si="78"/>
        <v>FUNDAÇÃO CASA</v>
      </c>
      <c r="U327" s="49"/>
    </row>
    <row r="328" spans="1:21" s="1" customFormat="1" ht="38.25" customHeight="1">
      <c r="A328" s="11" t="s">
        <v>269</v>
      </c>
      <c r="B328" s="20"/>
      <c r="C328" s="20"/>
      <c r="D328" s="152" t="s">
        <v>933</v>
      </c>
      <c r="E328" s="107" t="s">
        <v>931</v>
      </c>
      <c r="F328" s="107" t="s">
        <v>932</v>
      </c>
      <c r="G328" s="11" t="s">
        <v>341</v>
      </c>
      <c r="H328" s="54" t="s">
        <v>290</v>
      </c>
      <c r="I328" s="145">
        <v>43434</v>
      </c>
      <c r="J328" s="87">
        <f t="shared" si="74"/>
        <v>44073</v>
      </c>
      <c r="K328" s="87">
        <f ca="1" t="shared" si="75"/>
        <v>43545</v>
      </c>
      <c r="L328" s="88" t="str">
        <f t="shared" si="76"/>
        <v>DENTRO DO PRAZO</v>
      </c>
      <c r="M328" s="89" t="str">
        <f t="shared" si="71"/>
        <v>FUNDAÇÃO CASA</v>
      </c>
      <c r="N328" s="146">
        <v>44165</v>
      </c>
      <c r="O328" s="77">
        <f ca="1" t="shared" si="79"/>
        <v>43545</v>
      </c>
      <c r="P328" s="48" t="str">
        <f t="shared" si="80"/>
        <v>DENTRO DO PRAZO</v>
      </c>
      <c r="Q328" s="116" t="s">
        <v>362</v>
      </c>
      <c r="R328" s="117" t="s">
        <v>364</v>
      </c>
      <c r="S328" s="49" t="str">
        <f t="shared" si="77"/>
        <v>FUNDAÇÃO CASA</v>
      </c>
      <c r="T328" s="49" t="str">
        <f t="shared" si="78"/>
        <v>FUNDAÇÃO CASA</v>
      </c>
      <c r="U328" s="49"/>
    </row>
    <row r="329" spans="1:21" s="1" customFormat="1" ht="38.25" customHeight="1">
      <c r="A329" s="11" t="s">
        <v>302</v>
      </c>
      <c r="B329" s="20"/>
      <c r="C329" s="20"/>
      <c r="D329" s="152" t="s">
        <v>933</v>
      </c>
      <c r="E329" s="107" t="s">
        <v>931</v>
      </c>
      <c r="F329" s="107" t="s">
        <v>932</v>
      </c>
      <c r="G329" s="11" t="s">
        <v>341</v>
      </c>
      <c r="H329" s="54" t="s">
        <v>307</v>
      </c>
      <c r="I329" s="145">
        <v>43434</v>
      </c>
      <c r="J329" s="77">
        <f>DATE(YEAR(N329),MONTH(N329)-3,DAY(N329))</f>
        <v>44073</v>
      </c>
      <c r="K329" s="77">
        <f ca="1">TODAY()</f>
        <v>43545</v>
      </c>
      <c r="L329" s="78" t="str">
        <f>IF(N329&lt;K329,"VENCIDO",IF(K329&lt;J329,"DENTRO DO PRAZO","ALERTA DE VENCIMENTO"))</f>
        <v>DENTRO DO PRAZO</v>
      </c>
      <c r="M329" s="79" t="str">
        <f aca="true" t="shared" si="81" ref="M329:M336">IF(G329="POLO CASA","FUNDAÇÃO CASA",IF(G329="FECHADO","FECHADO",""))</f>
        <v>FUNDAÇÃO CASA</v>
      </c>
      <c r="N329" s="146">
        <v>44165</v>
      </c>
      <c r="O329" s="77">
        <f ca="1" t="shared" si="79"/>
        <v>43545</v>
      </c>
      <c r="P329" s="48" t="str">
        <f t="shared" si="80"/>
        <v>DENTRO DO PRAZO</v>
      </c>
      <c r="Q329" s="116" t="s">
        <v>362</v>
      </c>
      <c r="R329" s="117" t="s">
        <v>364</v>
      </c>
      <c r="S329" s="49" t="str">
        <f t="shared" si="77"/>
        <v>FUNDAÇÃO CASA</v>
      </c>
      <c r="T329" s="49" t="str">
        <f t="shared" si="78"/>
        <v>FUNDAÇÃO CASA</v>
      </c>
      <c r="U329" s="49"/>
    </row>
    <row r="330" spans="1:21" s="1" customFormat="1" ht="38.25" customHeight="1">
      <c r="A330" s="11" t="s">
        <v>302</v>
      </c>
      <c r="B330" s="20"/>
      <c r="C330" s="20"/>
      <c r="D330" s="152" t="s">
        <v>933</v>
      </c>
      <c r="E330" s="107" t="s">
        <v>931</v>
      </c>
      <c r="F330" s="107" t="s">
        <v>932</v>
      </c>
      <c r="G330" s="11" t="s">
        <v>341</v>
      </c>
      <c r="H330" s="54" t="s">
        <v>308</v>
      </c>
      <c r="I330" s="145">
        <v>43434</v>
      </c>
      <c r="J330" s="77">
        <f>DATE(YEAR(N330),MONTH(N330)-3,DAY(N330))</f>
        <v>44073</v>
      </c>
      <c r="K330" s="77">
        <f ca="1">TODAY()</f>
        <v>43545</v>
      </c>
      <c r="L330" s="78" t="str">
        <f>IF(N330&lt;K330,"VENCIDO",IF(K330&lt;J330,"DENTRO DO PRAZO","ALERTA DE VENCIMENTO"))</f>
        <v>DENTRO DO PRAZO</v>
      </c>
      <c r="M330" s="79" t="str">
        <f t="shared" si="81"/>
        <v>FUNDAÇÃO CASA</v>
      </c>
      <c r="N330" s="146">
        <v>44165</v>
      </c>
      <c r="O330" s="77">
        <f ca="1" t="shared" si="79"/>
        <v>43545</v>
      </c>
      <c r="P330" s="48" t="str">
        <f t="shared" si="80"/>
        <v>DENTRO DO PRAZO</v>
      </c>
      <c r="Q330" s="116" t="s">
        <v>362</v>
      </c>
      <c r="R330" s="117" t="s">
        <v>364</v>
      </c>
      <c r="S330" s="49" t="str">
        <f t="shared" si="77"/>
        <v>FUNDAÇÃO CASA</v>
      </c>
      <c r="T330" s="49" t="str">
        <f t="shared" si="78"/>
        <v>FUNDAÇÃO CASA</v>
      </c>
      <c r="U330" s="49"/>
    </row>
    <row r="331" spans="1:21" s="1" customFormat="1" ht="38.25" customHeight="1">
      <c r="A331" s="11" t="s">
        <v>302</v>
      </c>
      <c r="B331" s="20"/>
      <c r="C331" s="20"/>
      <c r="D331" s="152" t="s">
        <v>933</v>
      </c>
      <c r="E331" s="107" t="s">
        <v>931</v>
      </c>
      <c r="F331" s="107" t="s">
        <v>932</v>
      </c>
      <c r="G331" s="11" t="s">
        <v>341</v>
      </c>
      <c r="H331" s="54" t="s">
        <v>309</v>
      </c>
      <c r="I331" s="145">
        <v>43434</v>
      </c>
      <c r="J331" s="77">
        <f>DATE(YEAR(N331),MONTH(N331)-3,DAY(N331))</f>
        <v>44073</v>
      </c>
      <c r="K331" s="77">
        <f ca="1">TODAY()</f>
        <v>43545</v>
      </c>
      <c r="L331" s="78" t="str">
        <f>IF(N331&lt;K331,"VENCIDO",IF(K331&lt;J331,"DENTRO DO PRAZO","ALERTA DE VENCIMENTO"))</f>
        <v>DENTRO DO PRAZO</v>
      </c>
      <c r="M331" s="79" t="str">
        <f t="shared" si="81"/>
        <v>FUNDAÇÃO CASA</v>
      </c>
      <c r="N331" s="146">
        <v>44165</v>
      </c>
      <c r="O331" s="77">
        <f ca="1" t="shared" si="79"/>
        <v>43545</v>
      </c>
      <c r="P331" s="48" t="str">
        <f t="shared" si="80"/>
        <v>DENTRO DO PRAZO</v>
      </c>
      <c r="Q331" s="116" t="s">
        <v>362</v>
      </c>
      <c r="R331" s="117" t="s">
        <v>364</v>
      </c>
      <c r="S331" s="49" t="str">
        <f t="shared" si="77"/>
        <v>FUNDAÇÃO CASA</v>
      </c>
      <c r="T331" s="49" t="str">
        <f t="shared" si="78"/>
        <v>FUNDAÇÃO CASA</v>
      </c>
      <c r="U331" s="49"/>
    </row>
    <row r="332" spans="1:21" s="1" customFormat="1" ht="38.25" customHeight="1">
      <c r="A332" s="11" t="s">
        <v>302</v>
      </c>
      <c r="B332" s="20"/>
      <c r="C332" s="20"/>
      <c r="D332" s="152" t="s">
        <v>933</v>
      </c>
      <c r="E332" s="107" t="s">
        <v>931</v>
      </c>
      <c r="F332" s="107" t="s">
        <v>932</v>
      </c>
      <c r="G332" s="11" t="s">
        <v>341</v>
      </c>
      <c r="H332" s="56" t="s">
        <v>333</v>
      </c>
      <c r="I332" s="145">
        <v>43434</v>
      </c>
      <c r="J332" s="77">
        <f>DATE(YEAR(N332),MONTH(N332)-3,DAY(N332))</f>
        <v>44073</v>
      </c>
      <c r="K332" s="77">
        <f ca="1">TODAY()</f>
        <v>43545</v>
      </c>
      <c r="L332" s="78" t="str">
        <f>IF(N332&lt;K332,"VENCIDO",IF(K332&lt;J332,"DENTRO DO PRAZO","ALERTA DE VENCIMENTO"))</f>
        <v>DENTRO DO PRAZO</v>
      </c>
      <c r="M332" s="79" t="str">
        <f t="shared" si="81"/>
        <v>FUNDAÇÃO CASA</v>
      </c>
      <c r="N332" s="146">
        <v>44165</v>
      </c>
      <c r="O332" s="77">
        <f ca="1" t="shared" si="79"/>
        <v>43545</v>
      </c>
      <c r="P332" s="48" t="str">
        <f t="shared" si="80"/>
        <v>DENTRO DO PRAZO</v>
      </c>
      <c r="Q332" s="116" t="s">
        <v>362</v>
      </c>
      <c r="R332" s="117" t="s">
        <v>364</v>
      </c>
      <c r="S332" s="49" t="str">
        <f t="shared" si="77"/>
        <v>FUNDAÇÃO CASA</v>
      </c>
      <c r="T332" s="49" t="str">
        <f t="shared" si="78"/>
        <v>FUNDAÇÃO CASA</v>
      </c>
      <c r="U332" s="49"/>
    </row>
    <row r="333" spans="1:25" s="1" customFormat="1" ht="38.25" customHeight="1">
      <c r="A333" s="44" t="s">
        <v>302</v>
      </c>
      <c r="B333" s="45"/>
      <c r="C333" s="45"/>
      <c r="D333" s="152" t="s">
        <v>933</v>
      </c>
      <c r="E333" s="107" t="s">
        <v>931</v>
      </c>
      <c r="F333" s="107" t="s">
        <v>932</v>
      </c>
      <c r="G333" s="44" t="s">
        <v>341</v>
      </c>
      <c r="H333" s="63" t="s">
        <v>355</v>
      </c>
      <c r="I333" s="145">
        <v>43434</v>
      </c>
      <c r="J333" s="95"/>
      <c r="K333" s="95"/>
      <c r="L333" s="79"/>
      <c r="M333" s="79" t="str">
        <f t="shared" si="81"/>
        <v>FUNDAÇÃO CASA</v>
      </c>
      <c r="N333" s="146">
        <v>44165</v>
      </c>
      <c r="O333" s="77">
        <f ca="1" t="shared" si="79"/>
        <v>43545</v>
      </c>
      <c r="P333" s="48" t="str">
        <f t="shared" si="80"/>
        <v>DENTRO DO PRAZO</v>
      </c>
      <c r="Q333" s="116" t="s">
        <v>362</v>
      </c>
      <c r="R333" s="117" t="s">
        <v>364</v>
      </c>
      <c r="S333" s="49" t="s">
        <v>335</v>
      </c>
      <c r="T333" s="49" t="s">
        <v>335</v>
      </c>
      <c r="U333" s="49"/>
      <c r="V333" s="2"/>
      <c r="W333" s="2"/>
      <c r="X333" s="2"/>
      <c r="Y333" s="2"/>
    </row>
    <row r="334" spans="1:21" s="1" customFormat="1" ht="38.25" customHeight="1">
      <c r="A334" s="11" t="s">
        <v>302</v>
      </c>
      <c r="B334" s="20"/>
      <c r="C334" s="20"/>
      <c r="D334" s="152" t="s">
        <v>933</v>
      </c>
      <c r="E334" s="107" t="s">
        <v>931</v>
      </c>
      <c r="F334" s="107" t="s">
        <v>932</v>
      </c>
      <c r="G334" s="11" t="s">
        <v>341</v>
      </c>
      <c r="H334" s="54" t="s">
        <v>312</v>
      </c>
      <c r="I334" s="145">
        <v>43434</v>
      </c>
      <c r="J334" s="77">
        <f>DATE(YEAR(N334),MONTH(N334)-3,DAY(N334))</f>
        <v>44073</v>
      </c>
      <c r="K334" s="77">
        <f ca="1">TODAY()</f>
        <v>43545</v>
      </c>
      <c r="L334" s="78" t="str">
        <f>IF(N334&lt;K334,"VENCIDO",IF(K334&lt;J334,"DENTRO DO PRAZO","ALERTA DE VENCIMENTO"))</f>
        <v>DENTRO DO PRAZO</v>
      </c>
      <c r="M334" s="79" t="str">
        <f t="shared" si="81"/>
        <v>FUNDAÇÃO CASA</v>
      </c>
      <c r="N334" s="146">
        <v>44165</v>
      </c>
      <c r="O334" s="77">
        <f ca="1" t="shared" si="79"/>
        <v>43545</v>
      </c>
      <c r="P334" s="48" t="str">
        <f t="shared" si="80"/>
        <v>DENTRO DO PRAZO</v>
      </c>
      <c r="Q334" s="116" t="s">
        <v>362</v>
      </c>
      <c r="R334" s="117" t="s">
        <v>364</v>
      </c>
      <c r="S334" s="49" t="str">
        <f>IF(M334="",L334,M334)</f>
        <v>FUNDAÇÃO CASA</v>
      </c>
      <c r="T334" s="49" t="str">
        <f>IF(S334="",M334,S334)</f>
        <v>FUNDAÇÃO CASA</v>
      </c>
      <c r="U334" s="49"/>
    </row>
    <row r="335" spans="1:21" s="1" customFormat="1" ht="38.25" customHeight="1">
      <c r="A335" s="11" t="s">
        <v>302</v>
      </c>
      <c r="B335" s="20"/>
      <c r="C335" s="20"/>
      <c r="D335" s="152" t="s">
        <v>933</v>
      </c>
      <c r="E335" s="107" t="s">
        <v>931</v>
      </c>
      <c r="F335" s="107" t="s">
        <v>932</v>
      </c>
      <c r="G335" s="11" t="s">
        <v>341</v>
      </c>
      <c r="H335" s="54" t="s">
        <v>313</v>
      </c>
      <c r="I335" s="145">
        <v>43434</v>
      </c>
      <c r="J335" s="77">
        <f>DATE(YEAR(N335),MONTH(N335)-3,DAY(N335))</f>
        <v>44073</v>
      </c>
      <c r="K335" s="77">
        <f ca="1">TODAY()</f>
        <v>43545</v>
      </c>
      <c r="L335" s="78" t="str">
        <f>IF(N335&lt;K335,"VENCIDO",IF(K335&lt;J335,"DENTRO DO PRAZO","ALERTA DE VENCIMENTO"))</f>
        <v>DENTRO DO PRAZO</v>
      </c>
      <c r="M335" s="79" t="str">
        <f t="shared" si="81"/>
        <v>FUNDAÇÃO CASA</v>
      </c>
      <c r="N335" s="146">
        <v>44165</v>
      </c>
      <c r="O335" s="77">
        <f ca="1" t="shared" si="79"/>
        <v>43545</v>
      </c>
      <c r="P335" s="48" t="str">
        <f t="shared" si="80"/>
        <v>DENTRO DO PRAZO</v>
      </c>
      <c r="Q335" s="116" t="s">
        <v>362</v>
      </c>
      <c r="R335" s="117" t="s">
        <v>364</v>
      </c>
      <c r="S335" s="49" t="str">
        <f>IF(M335="",L335,M335)</f>
        <v>FUNDAÇÃO CASA</v>
      </c>
      <c r="T335" s="49" t="str">
        <f>IF(S335="",M335,S335)</f>
        <v>FUNDAÇÃO CASA</v>
      </c>
      <c r="U335" s="49"/>
    </row>
    <row r="336" spans="1:21" s="1" customFormat="1" ht="38.25" customHeight="1">
      <c r="A336" s="11" t="s">
        <v>302</v>
      </c>
      <c r="B336" s="20"/>
      <c r="C336" s="20"/>
      <c r="D336" s="152" t="s">
        <v>933</v>
      </c>
      <c r="E336" s="107" t="s">
        <v>931</v>
      </c>
      <c r="F336" s="107" t="s">
        <v>932</v>
      </c>
      <c r="G336" s="11" t="s">
        <v>341</v>
      </c>
      <c r="H336" s="54" t="s">
        <v>334</v>
      </c>
      <c r="I336" s="145">
        <v>43434</v>
      </c>
      <c r="J336" s="77">
        <f>DATE(YEAR(N336),MONTH(N336)-3,DAY(N336))</f>
        <v>44073</v>
      </c>
      <c r="K336" s="77">
        <f ca="1">TODAY()</f>
        <v>43545</v>
      </c>
      <c r="L336" s="78" t="str">
        <f>IF(N336&lt;K336,"VENCIDO",IF(K336&lt;J336,"DENTRO DO PRAZO","ALERTA DE VENCIMENTO"))</f>
        <v>DENTRO DO PRAZO</v>
      </c>
      <c r="M336" s="79" t="str">
        <f t="shared" si="81"/>
        <v>FUNDAÇÃO CASA</v>
      </c>
      <c r="N336" s="146">
        <v>44165</v>
      </c>
      <c r="O336" s="77">
        <f ca="1" t="shared" si="79"/>
        <v>43545</v>
      </c>
      <c r="P336" s="48" t="str">
        <f t="shared" si="80"/>
        <v>DENTRO DO PRAZO</v>
      </c>
      <c r="Q336" s="116" t="s">
        <v>362</v>
      </c>
      <c r="R336" s="117" t="s">
        <v>364</v>
      </c>
      <c r="S336" s="49" t="str">
        <f>IF(M336="",L336,M336)</f>
        <v>FUNDAÇÃO CASA</v>
      </c>
      <c r="T336" s="49" t="str">
        <f>IF(S336="",M336,S336)</f>
        <v>FUNDAÇÃO CASA</v>
      </c>
      <c r="U336" s="49"/>
    </row>
  </sheetData>
  <sheetProtection selectLockedCells="1" selectUnlockedCells="1"/>
  <autoFilter ref="A1:Y395"/>
  <conditionalFormatting sqref="S327:U336 S237:U243 S244:T271 S278:T326 T194:U236 T2:T192 S2:S236 U76:U165">
    <cfRule type="cellIs" priority="176" dxfId="2" operator="equal" stopIfTrue="1">
      <formula>"FECHADO"</formula>
    </cfRule>
    <cfRule type="cellIs" priority="177" dxfId="1" operator="equal" stopIfTrue="1">
      <formula>"FUNDAÇÃO CASA"</formula>
    </cfRule>
    <cfRule type="cellIs" priority="178" dxfId="0" operator="equal" stopIfTrue="1">
      <formula>"DENTRO DO PRAZO"</formula>
    </cfRule>
    <cfRule type="cellIs" priority="179" dxfId="75" operator="equal" stopIfTrue="1">
      <formula>"ALERTA DE VENCIMENTO"</formula>
    </cfRule>
    <cfRule type="cellIs" priority="180" dxfId="76" operator="equal" stopIfTrue="1">
      <formula>"VENCIDO"</formula>
    </cfRule>
  </conditionalFormatting>
  <conditionalFormatting sqref="S273:S276">
    <cfRule type="cellIs" priority="158" dxfId="2" operator="equal" stopIfTrue="1">
      <formula>"FECHADO"</formula>
    </cfRule>
    <cfRule type="cellIs" priority="159" dxfId="1" operator="equal" stopIfTrue="1">
      <formula>"FUNDAÇÃO CASA"</formula>
    </cfRule>
    <cfRule type="cellIs" priority="160" dxfId="0" operator="equal" stopIfTrue="1">
      <formula>"DENTRO DO PRAZO"</formula>
    </cfRule>
    <cfRule type="cellIs" priority="161" dxfId="75" operator="equal" stopIfTrue="1">
      <formula>"ALERTA DE VENCIMENTO"</formula>
    </cfRule>
    <cfRule type="cellIs" priority="162" dxfId="76" operator="equal" stopIfTrue="1">
      <formula>"VENCIDO"</formula>
    </cfRule>
  </conditionalFormatting>
  <conditionalFormatting sqref="S272">
    <cfRule type="cellIs" priority="152" dxfId="2" operator="equal" stopIfTrue="1">
      <formula>"FECHADO"</formula>
    </cfRule>
    <cfRule type="cellIs" priority="153" dxfId="1" operator="equal" stopIfTrue="1">
      <formula>"FUNDAÇÃO CASA"</formula>
    </cfRule>
    <cfRule type="cellIs" priority="154" dxfId="0" operator="equal" stopIfTrue="1">
      <formula>"DENTRO DO PRAZO"</formula>
    </cfRule>
    <cfRule type="cellIs" priority="155" dxfId="75" operator="equal" stopIfTrue="1">
      <formula>"ALERTA DE VENCIMENTO"</formula>
    </cfRule>
    <cfRule type="cellIs" priority="156" dxfId="76" operator="equal" stopIfTrue="1">
      <formula>"VENCIDO"</formula>
    </cfRule>
  </conditionalFormatting>
  <conditionalFormatting sqref="T273:T276">
    <cfRule type="cellIs" priority="127" dxfId="2" operator="equal" stopIfTrue="1">
      <formula>"FECHADO"</formula>
    </cfRule>
    <cfRule type="cellIs" priority="128" dxfId="1" operator="equal" stopIfTrue="1">
      <formula>"FUNDAÇÃO CASA"</formula>
    </cfRule>
    <cfRule type="cellIs" priority="129" dxfId="0" operator="equal" stopIfTrue="1">
      <formula>"DENTRO DO PRAZO"</formula>
    </cfRule>
    <cfRule type="cellIs" priority="130" dxfId="75" operator="equal" stopIfTrue="1">
      <formula>"ALERTA DE VENCIMENTO"</formula>
    </cfRule>
    <cfRule type="cellIs" priority="131" dxfId="76" operator="equal" stopIfTrue="1">
      <formula>"VENCIDO"</formula>
    </cfRule>
  </conditionalFormatting>
  <conditionalFormatting sqref="T272">
    <cfRule type="cellIs" priority="122" dxfId="2" operator="equal" stopIfTrue="1">
      <formula>"FECHADO"</formula>
    </cfRule>
    <cfRule type="cellIs" priority="123" dxfId="1" operator="equal" stopIfTrue="1">
      <formula>"FUNDAÇÃO CASA"</formula>
    </cfRule>
    <cfRule type="cellIs" priority="124" dxfId="0" operator="equal" stopIfTrue="1">
      <formula>"DENTRO DO PRAZO"</formula>
    </cfRule>
    <cfRule type="cellIs" priority="125" dxfId="75" operator="equal" stopIfTrue="1">
      <formula>"ALERTA DE VENCIMENTO"</formula>
    </cfRule>
    <cfRule type="cellIs" priority="126" dxfId="76" operator="equal" stopIfTrue="1">
      <formula>"VENCIDO"</formula>
    </cfRule>
  </conditionalFormatting>
  <conditionalFormatting sqref="K181">
    <cfRule type="cellIs" priority="116" dxfId="2" operator="equal" stopIfTrue="1">
      <formula>"FECHADO"</formula>
    </cfRule>
    <cfRule type="cellIs" priority="117" dxfId="1" operator="equal" stopIfTrue="1">
      <formula>"FUNDAÇÃO CASA"</formula>
    </cfRule>
    <cfRule type="cellIs" priority="118" dxfId="0" operator="equal" stopIfTrue="1">
      <formula>"DENTRO DO PRAZO"</formula>
    </cfRule>
    <cfRule type="cellIs" priority="119" dxfId="75" operator="equal" stopIfTrue="1">
      <formula>"ALERTA DE VENCIMENTO"</formula>
    </cfRule>
    <cfRule type="cellIs" priority="120" dxfId="76" operator="equal" stopIfTrue="1">
      <formula>"VENCIDO"</formula>
    </cfRule>
  </conditionalFormatting>
  <conditionalFormatting sqref="T193">
    <cfRule type="cellIs" priority="106" dxfId="2" operator="equal" stopIfTrue="1">
      <formula>"FECHADO"</formula>
    </cfRule>
    <cfRule type="cellIs" priority="107" dxfId="1" operator="equal" stopIfTrue="1">
      <formula>"FUNDAÇÃO CASA"</formula>
    </cfRule>
    <cfRule type="cellIs" priority="108" dxfId="0" operator="equal" stopIfTrue="1">
      <formula>"DENTRO DO PRAZO"</formula>
    </cfRule>
    <cfRule type="cellIs" priority="109" dxfId="75" operator="equal" stopIfTrue="1">
      <formula>"ALERTA DE VENCIMENTO"</formula>
    </cfRule>
    <cfRule type="cellIs" priority="110" dxfId="76" operator="equal" stopIfTrue="1">
      <formula>"VENCIDO"</formula>
    </cfRule>
  </conditionalFormatting>
  <conditionalFormatting sqref="S277">
    <cfRule type="cellIs" priority="101" dxfId="2" operator="equal" stopIfTrue="1">
      <formula>"FECHADO"</formula>
    </cfRule>
    <cfRule type="cellIs" priority="102" dxfId="1" operator="equal" stopIfTrue="1">
      <formula>"FUNDAÇÃO CASA"</formula>
    </cfRule>
    <cfRule type="cellIs" priority="103" dxfId="0" operator="equal" stopIfTrue="1">
      <formula>"DENTRO DO PRAZO"</formula>
    </cfRule>
    <cfRule type="cellIs" priority="104" dxfId="75" operator="equal" stopIfTrue="1">
      <formula>"ALERTA DE VENCIMENTO"</formula>
    </cfRule>
    <cfRule type="cellIs" priority="105" dxfId="76" operator="equal" stopIfTrue="1">
      <formula>"VENCIDO"</formula>
    </cfRule>
  </conditionalFormatting>
  <conditionalFormatting sqref="T277">
    <cfRule type="cellIs" priority="96" dxfId="2" operator="equal" stopIfTrue="1">
      <formula>"FECHADO"</formula>
    </cfRule>
    <cfRule type="cellIs" priority="97" dxfId="1" operator="equal" stopIfTrue="1">
      <formula>"FUNDAÇÃO CASA"</formula>
    </cfRule>
    <cfRule type="cellIs" priority="98" dxfId="0" operator="equal" stopIfTrue="1">
      <formula>"DENTRO DO PRAZO"</formula>
    </cfRule>
    <cfRule type="cellIs" priority="99" dxfId="75" operator="equal" stopIfTrue="1">
      <formula>"ALERTA DE VENCIMENTO"</formula>
    </cfRule>
    <cfRule type="cellIs" priority="100" dxfId="76" operator="equal" stopIfTrue="1">
      <formula>"VENCIDO"</formula>
    </cfRule>
  </conditionalFormatting>
  <conditionalFormatting sqref="U2:U6 U8:U47 U170:U192">
    <cfRule type="cellIs" priority="91" dxfId="2" operator="equal" stopIfTrue="1">
      <formula>"FECHADO"</formula>
    </cfRule>
    <cfRule type="cellIs" priority="92" dxfId="1" operator="equal" stopIfTrue="1">
      <formula>"FUNDAÇÃO CASA"</formula>
    </cfRule>
    <cfRule type="cellIs" priority="93" dxfId="0" operator="equal" stopIfTrue="1">
      <formula>"DENTRO DO PRAZO"</formula>
    </cfRule>
    <cfRule type="cellIs" priority="94" dxfId="75" operator="equal" stopIfTrue="1">
      <formula>"ALERTA DE VENCIMENTO"</formula>
    </cfRule>
    <cfRule type="cellIs" priority="95" dxfId="76" operator="equal" stopIfTrue="1">
      <formula>"VENCIDO"</formula>
    </cfRule>
  </conditionalFormatting>
  <conditionalFormatting sqref="U193">
    <cfRule type="cellIs" priority="71" dxfId="2" operator="equal" stopIfTrue="1">
      <formula>"FECHADO"</formula>
    </cfRule>
    <cfRule type="cellIs" priority="72" dxfId="1" operator="equal" stopIfTrue="1">
      <formula>"FUNDAÇÃO CASA"</formula>
    </cfRule>
    <cfRule type="cellIs" priority="73" dxfId="0" operator="equal" stopIfTrue="1">
      <formula>"DENTRO DO PRAZO"</formula>
    </cfRule>
    <cfRule type="cellIs" priority="74" dxfId="75" operator="equal" stopIfTrue="1">
      <formula>"ALERTA DE VENCIMENTO"</formula>
    </cfRule>
    <cfRule type="cellIs" priority="75" dxfId="76" operator="equal" stopIfTrue="1">
      <formula>"VENCIDO"</formula>
    </cfRule>
  </conditionalFormatting>
  <conditionalFormatting sqref="I2:I28 I73:I100">
    <cfRule type="cellIs" priority="59" dxfId="22" operator="equal" stopIfTrue="1">
      <formula>'ACORDOS E TERMOS _2018'!#REF!</formula>
    </cfRule>
  </conditionalFormatting>
  <conditionalFormatting sqref="U7">
    <cfRule type="cellIs" priority="56" dxfId="32" operator="equal" stopIfTrue="1">
      <formula>"FECHADO"</formula>
    </cfRule>
    <cfRule type="cellIs" priority="57" dxfId="31" operator="equal" stopIfTrue="1">
      <formula>"FUNDAÇÃO CASA"</formula>
    </cfRule>
    <cfRule type="cellIs" priority="58" dxfId="30" operator="equal" stopIfTrue="1">
      <formula>"DENTRO DO PRAZO"</formula>
    </cfRule>
  </conditionalFormatting>
  <conditionalFormatting sqref="I29:I47 I194:I220">
    <cfRule type="cellIs" priority="55" dxfId="22" operator="equal" stopIfTrue="1">
      <formula>'ACORDOS E TERMOS _2018'!#REF!</formula>
    </cfRule>
  </conditionalFormatting>
  <conditionalFormatting sqref="I48:I72">
    <cfRule type="cellIs" priority="54" dxfId="22" operator="equal" stopIfTrue="1">
      <formula>'ACORDOS E TERMOS _2018'!#REF!</formula>
    </cfRule>
  </conditionalFormatting>
  <conditionalFormatting sqref="U48:U72">
    <cfRule type="cellIs" priority="51" dxfId="32" operator="equal" stopIfTrue="1">
      <formula>"FECHADO"</formula>
    </cfRule>
    <cfRule type="cellIs" priority="52" dxfId="31" operator="equal" stopIfTrue="1">
      <formula>"FUNDAÇÃO CASA"</formula>
    </cfRule>
    <cfRule type="cellIs" priority="53" dxfId="30" operator="equal" stopIfTrue="1">
      <formula>"DENTRO DO PRAZO"</formula>
    </cfRule>
  </conditionalFormatting>
  <conditionalFormatting sqref="U73:U75">
    <cfRule type="cellIs" priority="48" dxfId="32" operator="equal" stopIfTrue="1">
      <formula>"FECHADO"</formula>
    </cfRule>
    <cfRule type="cellIs" priority="49" dxfId="31" operator="equal" stopIfTrue="1">
      <formula>"FUNDAÇÃO CASA"</formula>
    </cfRule>
    <cfRule type="cellIs" priority="50" dxfId="30" operator="equal" stopIfTrue="1">
      <formula>"DENTRO DO PRAZO"</formula>
    </cfRule>
  </conditionalFormatting>
  <conditionalFormatting sqref="I101:I133">
    <cfRule type="cellIs" priority="45" dxfId="22" operator="equal" stopIfTrue="1">
      <formula>'ACORDOS E TERMOS _2018'!#REF!</formula>
    </cfRule>
  </conditionalFormatting>
  <conditionalFormatting sqref="I134:I151 I153:I168">
    <cfRule type="cellIs" priority="44" dxfId="3" operator="equal" stopIfTrue="1">
      <formula>'ACORDOS E TERMOS _2018'!#REF!</formula>
    </cfRule>
  </conditionalFormatting>
  <conditionalFormatting sqref="U166:U169">
    <cfRule type="cellIs" priority="34" dxfId="2" operator="equal" stopIfTrue="1">
      <formula>"FECHADO"</formula>
    </cfRule>
    <cfRule type="cellIs" priority="35" dxfId="1" operator="equal" stopIfTrue="1">
      <formula>"FUNDAÇÃO CASA"</formula>
    </cfRule>
    <cfRule type="cellIs" priority="36" dxfId="0" operator="equal" stopIfTrue="1">
      <formula>"DENTRO DO PRAZO"</formula>
    </cfRule>
    <cfRule type="cellIs" priority="37" dxfId="75" operator="equal" stopIfTrue="1">
      <formula>"ALERTA DE VENCIMENTO"</formula>
    </cfRule>
    <cfRule type="cellIs" priority="38" dxfId="76" operator="equal" stopIfTrue="1">
      <formula>"VENCIDO"</formula>
    </cfRule>
  </conditionalFormatting>
  <conditionalFormatting sqref="I169:I193">
    <cfRule type="cellIs" priority="33" dxfId="22" operator="equal" stopIfTrue="1">
      <formula>'ACORDOS E TERMOS _2018'!#REF!</formula>
    </cfRule>
  </conditionalFormatting>
  <conditionalFormatting sqref="I232:I243 I221:I230">
    <cfRule type="cellIs" priority="30" dxfId="22" operator="equal" stopIfTrue="1">
      <formula>#REF!</formula>
    </cfRule>
  </conditionalFormatting>
  <conditionalFormatting sqref="I231">
    <cfRule type="cellIs" priority="31" dxfId="22" operator="equal" stopIfTrue="1">
      <formula>#REF!</formula>
    </cfRule>
  </conditionalFormatting>
  <conditionalFormatting sqref="I244:I255">
    <cfRule type="cellIs" priority="27" dxfId="5" operator="equal" stopIfTrue="1">
      <formula>'ACORDOS E TERMOS _2018'!#REF!</formula>
    </cfRule>
  </conditionalFormatting>
  <conditionalFormatting sqref="U244:U271 U278:U326">
    <cfRule type="cellIs" priority="17" dxfId="77" operator="equal" stopIfTrue="1">
      <formula>"DENTRO DO PRAZO"</formula>
    </cfRule>
  </conditionalFormatting>
  <conditionalFormatting sqref="U273">
    <cfRule type="cellIs" priority="23" dxfId="77" operator="equal" stopIfTrue="1">
      <formula>"DENTRO DO PRAZO"</formula>
    </cfRule>
  </conditionalFormatting>
  <conditionalFormatting sqref="U272">
    <cfRule type="cellIs" priority="20" dxfId="77" operator="equal" stopIfTrue="1">
      <formula>"DENTRO DO PRAZO"</formula>
    </cfRule>
  </conditionalFormatting>
  <conditionalFormatting sqref="U277">
    <cfRule type="cellIs" priority="26" dxfId="77" operator="equal" stopIfTrue="1">
      <formula>"DENTRO DO PRAZO"</formula>
    </cfRule>
  </conditionalFormatting>
  <conditionalFormatting sqref="U244:U271 U278:U326">
    <cfRule type="cellIs" priority="15" dxfId="78" operator="equal" stopIfTrue="1">
      <formula>"FECHADO"</formula>
    </cfRule>
  </conditionalFormatting>
  <conditionalFormatting sqref="U273">
    <cfRule type="cellIs" priority="21" dxfId="78" operator="equal" stopIfTrue="1">
      <formula>"FECHADO"</formula>
    </cfRule>
  </conditionalFormatting>
  <conditionalFormatting sqref="U272">
    <cfRule type="cellIs" priority="18" dxfId="78" operator="equal" stopIfTrue="1">
      <formula>"FECHADO"</formula>
    </cfRule>
  </conditionalFormatting>
  <conditionalFormatting sqref="U277">
    <cfRule type="cellIs" priority="24" dxfId="78" operator="equal" stopIfTrue="1">
      <formula>"FECHADO"</formula>
    </cfRule>
  </conditionalFormatting>
  <conditionalFormatting sqref="U244:U271 U278:U326">
    <cfRule type="cellIs" priority="16" dxfId="79" operator="equal" stopIfTrue="1">
      <formula>"FUNDAÇÃO CASA"</formula>
    </cfRule>
  </conditionalFormatting>
  <conditionalFormatting sqref="U273">
    <cfRule type="cellIs" priority="22" dxfId="79" operator="equal" stopIfTrue="1">
      <formula>"FUNDAÇÃO CASA"</formula>
    </cfRule>
  </conditionalFormatting>
  <conditionalFormatting sqref="U272">
    <cfRule type="cellIs" priority="19" dxfId="79" operator="equal" stopIfTrue="1">
      <formula>"FUNDAÇÃO CASA"</formula>
    </cfRule>
  </conditionalFormatting>
  <conditionalFormatting sqref="U277">
    <cfRule type="cellIs" priority="25" dxfId="79" operator="equal" stopIfTrue="1">
      <formula>"FUNDAÇÃO CASA"</formula>
    </cfRule>
  </conditionalFormatting>
  <conditionalFormatting sqref="I256:I271 I278:I293 I295:I336">
    <cfRule type="cellIs" priority="12" dxfId="5" operator="equal" stopIfTrue="1">
      <formula>'ACORDOS E TERMOS _2018'!#REF!</formula>
    </cfRule>
  </conditionalFormatting>
  <conditionalFormatting sqref="I272">
    <cfRule type="cellIs" priority="13" dxfId="5" operator="equal" stopIfTrue="1">
      <formula>'ACORDOS E TERMOS _2018'!#REF!</formula>
    </cfRule>
  </conditionalFormatting>
  <conditionalFormatting sqref="I273">
    <cfRule type="cellIs" priority="14" dxfId="5" operator="equal" stopIfTrue="1">
      <formula>'ACORDOS E TERMOS _2018'!#REF!</formula>
    </cfRule>
  </conditionalFormatting>
  <conditionalFormatting sqref="N271">
    <cfRule type="cellIs" priority="11" dxfId="5" operator="equal" stopIfTrue="1">
      <formula>'ACORDOS E TERMOS _2018'!#REF!</formula>
    </cfRule>
  </conditionalFormatting>
  <conditionalFormatting sqref="I152">
    <cfRule type="cellIs" priority="9" dxfId="3" operator="equal" stopIfTrue="1">
      <formula>'ACORDOS E TERMOS _2018'!#REF!</formula>
    </cfRule>
  </conditionalFormatting>
  <conditionalFormatting sqref="I294">
    <cfRule type="cellIs" priority="6" dxfId="3" operator="equal" stopIfTrue="1">
      <formula>'ACORDOS E TERMOS _2018'!#REF!</formula>
    </cfRule>
  </conditionalFormatting>
  <conditionalFormatting sqref="N294">
    <cfRule type="cellIs" priority="1" dxfId="2" operator="equal" stopIfTrue="1">
      <formula>"FECHADO"</formula>
    </cfRule>
    <cfRule type="cellIs" priority="2" dxfId="1" operator="equal" stopIfTrue="1">
      <formula>"FUNDAÇÃO CASA"</formula>
    </cfRule>
    <cfRule type="cellIs" priority="3" dxfId="0" operator="equal" stopIfTrue="1">
      <formula>"DENTRO DO PRAZO"</formula>
    </cfRule>
    <cfRule type="cellIs" priority="4" dxfId="75" operator="equal" stopIfTrue="1">
      <formula>"ALERTA DE VENCIMENTO"</formula>
    </cfRule>
    <cfRule type="cellIs" priority="5" dxfId="76" operator="equal" stopIfTrue="1">
      <formula>"VENCIDO"</formula>
    </cfRule>
  </conditionalFormatting>
  <dataValidations count="1">
    <dataValidation type="list" allowBlank="1" showInputMessage="1" showErrorMessage="1" sqref="G278:G336 G2:G273">
      <formula1>$V$2:$V$5</formula1>
    </dataValidation>
  </dataValidations>
  <printOptions/>
  <pageMargins left="0.7874015748031497" right="0.7874015748031497" top="0.2362204724409449" bottom="0.03937007874015748" header="0.7874015748031497" footer="0.7874015748031497"/>
  <pageSetup firstPageNumber="1" useFirstPageNumber="1" fitToHeight="0" fitToWidth="1" horizontalDpi="600" verticalDpi="600" orientation="landscape" paperSize="9" scale="80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Cristina da Mata Patrocinio</dc:creator>
  <cp:keywords/>
  <dc:description/>
  <cp:lastModifiedBy>Elaine Aguiar</cp:lastModifiedBy>
  <cp:lastPrinted>2016-12-05T18:15:09Z</cp:lastPrinted>
  <dcterms:modified xsi:type="dcterms:W3CDTF">2019-03-21T20:09:13Z</dcterms:modified>
  <cp:category/>
  <cp:version/>
  <cp:contentType/>
  <cp:contentStatus/>
  <cp:revision>1</cp:revision>
</cp:coreProperties>
</file>